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6 Worksheet" sheetId="1" state="visible" r:id="rId1"/>
    <sheet xmlns:r="http://schemas.openxmlformats.org/officeDocument/2006/relationships" name="2027 Worksheet" sheetId="2" state="visible" r:id="rId2"/>
    <sheet xmlns:r="http://schemas.openxmlformats.org/officeDocument/2006/relationships" name="Payment Lo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$#,##0.00;[Red]-$#,##0.00"/>
    <numFmt numFmtId="165" formatCode="yyyy-mm-dd"/>
    <numFmt numFmtId="166" formatCode="ddd, mmm d, yyyy"/>
    <numFmt numFmtId="167" formatCode="$#,##0;[Red]-$#,##0"/>
    <numFmt numFmtId="168" formatCode="mmm d, yyyy"/>
  </numFmts>
  <fonts count="8">
    <font>
      <name val="Calibri"/>
      <family val="2"/>
      <color theme="1"/>
      <sz val="11"/>
      <scheme val="minor"/>
    </font>
    <font>
      <name val="Calibri"/>
      <b val="1"/>
      <color rgb="001F3864"/>
      <sz val="16"/>
    </font>
    <font>
      <name val="Calibri"/>
      <i val="1"/>
      <color rgb="00595959"/>
      <sz val="10"/>
    </font>
    <font>
      <name val="Calibri"/>
      <color rgb="000563C1"/>
      <sz val="10"/>
      <u val="single"/>
    </font>
    <font>
      <name val="Calibri"/>
      <b val="1"/>
      <sz val="11"/>
    </font>
    <font>
      <name val="Calibri"/>
      <b val="1"/>
      <color rgb="00FFFFFF"/>
      <sz val="11"/>
    </font>
    <font>
      <name val="Calibri"/>
      <sz val="11"/>
    </font>
    <font>
      <name val="Calibri"/>
      <b val="1"/>
      <color rgb="009C0006"/>
      <sz val="10"/>
    </font>
  </fonts>
  <fills count="7">
    <fill>
      <patternFill/>
    </fill>
    <fill>
      <patternFill patternType="gray125"/>
    </fill>
    <fill>
      <patternFill patternType="solid">
        <fgColor rgb="00FFF2A8"/>
      </patternFill>
    </fill>
    <fill>
      <patternFill patternType="solid">
        <fgColor rgb="00EDEDED"/>
      </patternFill>
    </fill>
    <fill>
      <patternFill patternType="solid">
        <fgColor rgb="001F3864"/>
      </patternFill>
    </fill>
    <fill>
      <patternFill patternType="solid">
        <fgColor rgb="00DDEBF7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4" fillId="3" borderId="1" applyAlignment="1" pivotButton="0" quotePrefix="0" xfId="0">
      <alignment shrinkToFit="1"/>
    </xf>
    <xf numFmtId="0" fontId="5" fillId="4" borderId="0" pivotButton="0" quotePrefix="0" xfId="0"/>
    <xf numFmtId="0" fontId="0" fillId="4" borderId="0" pivotButton="0" quotePrefix="0" xfId="0"/>
    <xf numFmtId="0" fontId="6" fillId="0" borderId="0" pivotButton="0" quotePrefix="0" xfId="0"/>
    <xf numFmtId="0" fontId="6" fillId="2" borderId="1" applyAlignment="1" pivotButton="0" quotePrefix="0" xfId="0">
      <alignment horizontal="right"/>
    </xf>
    <xf numFmtId="164" fontId="6" fillId="2" borderId="1" applyAlignment="1" pivotButton="0" quotePrefix="0" xfId="0">
      <alignment horizontal="right"/>
    </xf>
    <xf numFmtId="0" fontId="7" fillId="0" borderId="0" pivotButton="0" quotePrefix="0" xfId="0"/>
    <xf numFmtId="1" fontId="6" fillId="3" borderId="1" applyAlignment="1" pivotButton="0" quotePrefix="0" xfId="0">
      <alignment horizontal="right"/>
    </xf>
    <xf numFmtId="164" fontId="6" fillId="3" borderId="1" applyAlignment="1" pivotButton="0" quotePrefix="0" xfId="0">
      <alignment horizontal="right"/>
    </xf>
    <xf numFmtId="0" fontId="4" fillId="0" borderId="0" pivotButton="0" quotePrefix="0" xfId="0"/>
    <xf numFmtId="164" fontId="4" fillId="3" borderId="1" applyAlignment="1" pivotButton="0" quotePrefix="0" xfId="0">
      <alignment horizontal="right"/>
    </xf>
    <xf numFmtId="0" fontId="6" fillId="3" borderId="1" applyAlignment="1" pivotButton="0" quotePrefix="0" xfId="0">
      <alignment horizontal="right"/>
    </xf>
    <xf numFmtId="0" fontId="6" fillId="3" borderId="1" applyAlignment="1" pivotButton="0" quotePrefix="0" xfId="0">
      <alignment horizontal="left"/>
    </xf>
    <xf numFmtId="0" fontId="4" fillId="5" borderId="1" applyAlignment="1" pivotButton="0" quotePrefix="0" xfId="0">
      <alignment horizontal="center"/>
    </xf>
    <xf numFmtId="0" fontId="6" fillId="0" borderId="1" applyAlignment="1" pivotButton="0" quotePrefix="0" xfId="0">
      <alignment horizontal="center"/>
    </xf>
    <xf numFmtId="0" fontId="6" fillId="0" borderId="1" pivotButton="0" quotePrefix="0" xfId="0"/>
    <xf numFmtId="166" fontId="6" fillId="0" borderId="1" applyAlignment="1" pivotButton="0" quotePrefix="0" xfId="0">
      <alignment horizontal="center"/>
    </xf>
    <xf numFmtId="164" fontId="6" fillId="3" borderId="1" pivotButton="0" quotePrefix="0" xfId="0"/>
    <xf numFmtId="164" fontId="6" fillId="2" borderId="1" pivotButton="0" quotePrefix="0" xfId="0"/>
    <xf numFmtId="0" fontId="2" fillId="0" borderId="1" applyAlignment="1" pivotButton="0" quotePrefix="0" xfId="0">
      <alignment vertical="top" wrapText="1"/>
    </xf>
    <xf numFmtId="0" fontId="4" fillId="3" borderId="1" pivotButton="0" quotePrefix="0" xfId="0"/>
    <xf numFmtId="164" fontId="4" fillId="3" borderId="1" pivotButton="0" quotePrefix="0" xfId="0"/>
    <xf numFmtId="0" fontId="4" fillId="5" borderId="1" applyAlignment="1" pivotButton="0" quotePrefix="0" xfId="0">
      <alignment horizontal="center" wrapText="1"/>
    </xf>
    <xf numFmtId="167" fontId="6" fillId="6" borderId="1" applyAlignment="1" pivotButton="0" quotePrefix="0" xfId="0">
      <alignment horizontal="right"/>
    </xf>
    <xf numFmtId="9" fontId="6" fillId="6" borderId="1" applyAlignment="1" pivotButton="0" quotePrefix="0" xfId="0">
      <alignment horizontal="right"/>
    </xf>
    <xf numFmtId="9" fontId="6" fillId="3" borderId="1" applyAlignment="1" pivotButton="0" quotePrefix="0" xfId="0">
      <alignment horizontal="right"/>
    </xf>
    <xf numFmtId="10" fontId="6" fillId="6" borderId="1" applyAlignment="1" pivotButton="0" quotePrefix="0" xfId="0">
      <alignment horizontal="right"/>
    </xf>
    <xf numFmtId="167" fontId="6" fillId="2" borderId="1" applyAlignment="1" pivotButton="0" quotePrefix="0" xfId="0">
      <alignment horizontal="right"/>
    </xf>
    <xf numFmtId="9" fontId="6" fillId="2" borderId="1" applyAlignment="1" pivotButton="0" quotePrefix="0" xfId="0">
      <alignment horizontal="right"/>
    </xf>
    <xf numFmtId="10" fontId="6" fillId="2" borderId="1" applyAlignment="1" pivotButton="0" quotePrefix="0" xfId="0">
      <alignment horizontal="right"/>
    </xf>
    <xf numFmtId="0" fontId="5" fillId="4" borderId="1" applyAlignment="1" pivotButton="0" quotePrefix="0" xfId="0">
      <alignment horizontal="center"/>
    </xf>
    <xf numFmtId="168" fontId="6" fillId="2" borderId="1" applyAlignment="1" pivotButton="0" quotePrefix="0" xfId="0">
      <alignment horizontal="center"/>
    </xf>
    <xf numFmtId="0" fontId="6" fillId="2" borderId="1" applyAlignment="1" pivotButton="0" quotePrefix="0" xfId="0">
      <alignment horizontal="center"/>
    </xf>
    <xf numFmtId="0" fontId="6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ookkeepingflow.com/resources/guides/quarterly-tax-schedule-2026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bookkeepingflow.com/resources/guides/quarterly-tax-schedule-2026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60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40" customWidth="1" min="8" max="8"/>
  </cols>
  <sheetData>
    <row r="1">
      <c r="A1" s="1" t="inlineStr">
        <is>
          <t>2026 Estimated Tax Worksheet (Form 1040-ES style) for the self-employed</t>
        </is>
      </c>
    </row>
    <row r="2">
      <c r="A2" s="2" t="inlineStr">
        <is>
          <t>Not tax advice. Simplified estimate; confirm with IRS Form 1040-ES (irs.gov/forms-pubs/about-form-1040-es).</t>
        </is>
      </c>
    </row>
    <row r="3">
      <c r="A3" s="3" t="inlineStr">
        <is>
          <t>bookkeepingflow.com/resources/guides/quarterly-tax-schedule-2026/</t>
        </is>
      </c>
    </row>
    <row r="4">
      <c r="B4" s="4" t="inlineStr">
        <is>
          <t>Yellow cells are inputs</t>
        </is>
      </c>
      <c r="C4" s="5" t="inlineStr">
        <is>
          <t>Grey cells calculate</t>
        </is>
      </c>
    </row>
    <row r="7">
      <c r="A7" s="6" t="inlineStr">
        <is>
          <t>INPUTS (2026 estimate) - fill in the yellow cells</t>
        </is>
      </c>
      <c r="B7" s="7" t="n"/>
      <c r="C7" s="7" t="n"/>
      <c r="D7" s="7" t="n"/>
      <c r="E7" s="7" t="n"/>
      <c r="F7" s="7" t="n"/>
      <c r="G7" s="7" t="n"/>
      <c r="H7" s="7" t="n"/>
    </row>
    <row r="8">
      <c r="A8" s="8" t="inlineStr"/>
      <c r="B8" s="8" t="inlineStr">
        <is>
          <t>Filing status for 2026</t>
        </is>
      </c>
      <c r="C8" s="9" t="inlineStr">
        <is>
          <t>Single</t>
        </is>
      </c>
      <c r="D8" s="2" t="inlineStr">
        <is>
          <t>Married filing separately is not supported.</t>
        </is>
      </c>
    </row>
    <row r="9">
      <c r="A9" s="8" t="inlineStr"/>
      <c r="B9" s="8" t="inlineStr">
        <is>
          <t>Expected gross self-employment income</t>
        </is>
      </c>
      <c r="C9" s="10" t="n"/>
      <c r="D9" s="2" t="inlineStr">
        <is>
          <t>Before business expenses.</t>
        </is>
      </c>
    </row>
    <row r="10">
      <c r="A10" s="8" t="inlineStr"/>
      <c r="B10" s="8" t="inlineStr">
        <is>
          <t>Business expenses</t>
        </is>
      </c>
      <c r="C10" s="10" t="n"/>
    </row>
    <row r="11">
      <c r="A11" s="8" t="inlineStr"/>
      <c r="B11" s="8" t="inlineStr">
        <is>
          <t>W-2 wages, household-wide (all earners; feeds AGI)</t>
        </is>
      </c>
      <c r="C11" s="10" t="n"/>
    </row>
    <row r="12">
      <c r="A12" s="8" t="inlineStr"/>
      <c r="B12" s="8" t="inlineStr">
        <is>
          <t>W-2 Social Security wages of the self-employed person (not a spouse's)</t>
        </is>
      </c>
      <c r="C12" s="10" t="n"/>
      <c r="D12" s="2" t="inlineStr">
        <is>
          <t>Box 3 plus box 7 of that person's W-2s. Reduces the Social Security part of SE tax.</t>
        </is>
      </c>
    </row>
    <row r="13">
      <c r="A13" s="8" t="inlineStr"/>
      <c r="B13" s="8" t="inlineStr">
        <is>
          <t>Other income (interest, dividends, rental, etc.)</t>
        </is>
      </c>
      <c r="C13" s="10" t="n"/>
    </row>
    <row r="14">
      <c r="A14" s="8" t="inlineStr"/>
      <c r="B14" s="8" t="inlineStr">
        <is>
          <t>Adjustments to income, other than half of SE tax</t>
        </is>
      </c>
      <c r="C14" s="10" t="n"/>
      <c r="D14" s="2" t="inlineStr">
        <is>
          <t>Example: self-employed health insurance, retirement plan contributions.</t>
        </is>
      </c>
    </row>
    <row r="15">
      <c r="A15" s="8" t="inlineStr"/>
      <c r="B15" s="8" t="inlineStr">
        <is>
          <t>Itemized deductions (0 = use the standard deduction)</t>
        </is>
      </c>
      <c r="C15" s="10" t="n"/>
    </row>
    <row r="16">
      <c r="A16" s="8" t="inlineStr">
        <is>
          <t>2b</t>
        </is>
      </c>
      <c r="B16" s="8" t="inlineStr">
        <is>
          <t>Qualified business income deduction</t>
        </is>
      </c>
      <c r="C16" s="10" t="n">
        <v>0</v>
      </c>
      <c r="D16" s="2" t="inlineStr">
        <is>
          <t>See Form 8995. Left at 0 unless you enter an estimate.</t>
        </is>
      </c>
    </row>
    <row r="17">
      <c r="A17" s="8" t="inlineStr">
        <is>
          <t>2c</t>
        </is>
      </c>
      <c r="B17" s="8" t="inlineStr">
        <is>
          <t>Schedule 1-A additional deduction (optional)</t>
        </is>
      </c>
      <c r="C17" s="10" t="n">
        <v>0</v>
      </c>
      <c r="D17" s="2" t="inlineStr">
        <is>
          <t>Amount you expect on Schedule 1-A (Form 1040), line 38.</t>
        </is>
      </c>
    </row>
    <row r="18">
      <c r="A18" s="8" t="inlineStr">
        <is>
          <t>5</t>
        </is>
      </c>
      <c r="B18" s="8" t="inlineStr">
        <is>
          <t>Alternative minimum tax (Form 6251)</t>
        </is>
      </c>
      <c r="C18" s="10" t="n">
        <v>0</v>
      </c>
      <c r="D18" s="2" t="inlineStr">
        <is>
          <t>Not modelled. Enter your own estimate.</t>
        </is>
      </c>
    </row>
    <row r="19">
      <c r="A19" s="8" t="inlineStr">
        <is>
          <t>7</t>
        </is>
      </c>
      <c r="B19" s="8" t="inlineStr">
        <is>
          <t>Nonrefundable credits (not withholding)</t>
        </is>
      </c>
      <c r="C19" s="10" t="n">
        <v>0</v>
      </c>
    </row>
    <row r="20">
      <c r="A20" s="8" t="inlineStr">
        <is>
          <t>10</t>
        </is>
      </c>
      <c r="B20" s="8" t="inlineStr">
        <is>
          <t>Other taxes (Additional Medicare Tax, NIIT, etc.)</t>
        </is>
      </c>
      <c r="C20" s="10" t="n">
        <v>0</v>
      </c>
      <c r="D20" s="2" t="inlineStr">
        <is>
          <t>Not modelled. Enter your own estimate.</t>
        </is>
      </c>
    </row>
    <row r="21">
      <c r="A21" s="8" t="inlineStr">
        <is>
          <t>11b</t>
        </is>
      </c>
      <c r="B21" s="8" t="inlineStr">
        <is>
          <t>Refundable credits (EIC, additional child tax credit, etc.)</t>
        </is>
      </c>
      <c r="C21" s="10" t="n">
        <v>0</v>
      </c>
    </row>
    <row r="22">
      <c r="A22" s="8" t="inlineStr">
        <is>
          <t>13</t>
        </is>
      </c>
      <c r="B22" s="8" t="inlineStr">
        <is>
          <t>Income tax withheld / expected withholding in 2026</t>
        </is>
      </c>
      <c r="C22" s="10" t="n">
        <v>0</v>
      </c>
      <c r="D22" s="2" t="inlineStr">
        <is>
          <t>Include Additional Medicare Tax withholding.</t>
        </is>
      </c>
    </row>
    <row r="23">
      <c r="A23" s="8" t="inlineStr">
        <is>
          <t>12b</t>
        </is>
      </c>
      <c r="B23" s="8" t="inlineStr">
        <is>
          <t>2025 total tax</t>
        </is>
      </c>
      <c r="C23" s="10" t="n"/>
      <c r="D23" s="2" t="inlineStr">
        <is>
          <t>2025 Form 1040 line 24, reduced as the Form 1040-ES instructions describe. Blank = unknown.</t>
        </is>
      </c>
    </row>
    <row r="24">
      <c r="A24" s="8" t="inlineStr">
        <is>
          <t>12b</t>
        </is>
      </c>
      <c r="B24" s="8" t="inlineStr">
        <is>
          <t>2025 adjusted gross income</t>
        </is>
      </c>
      <c r="C24" s="10" t="n"/>
    </row>
    <row r="25">
      <c r="A25" s="8" t="inlineStr">
        <is>
          <t>12b</t>
        </is>
      </c>
      <c r="B25" s="8" t="inlineStr">
        <is>
          <t>Did your 2025 tax return cover 12 full months?</t>
        </is>
      </c>
      <c r="C25" s="9" t="inlineStr">
        <is>
          <t>Yes</t>
        </is>
      </c>
      <c r="D25" s="2" t="inlineStr">
        <is>
          <t>If No, the prior-year safe harbour is not available.</t>
        </is>
      </c>
    </row>
    <row r="27">
      <c r="A27" s="6" t="inlineStr">
        <is>
          <t>SELF-EMPLOYMENT TAX (mirrors the 2026 Self-Employment Tax and Deduction Worksheet)</t>
        </is>
      </c>
      <c r="B27" s="7" t="n"/>
      <c r="C27" s="7" t="n"/>
      <c r="D27" s="7" t="n"/>
      <c r="E27" s="7" t="n"/>
      <c r="F27" s="7" t="n"/>
      <c r="G27" s="7" t="n"/>
      <c r="H27" s="7" t="n"/>
    </row>
    <row r="28">
      <c r="A28" s="11" t="inlineStr">
        <is>
          <t>SE tax here is for one self-employed person. If both spouses are self-employed, figure SE tax for each and enter the second spouse's SE tax under other taxes.</t>
        </is>
      </c>
    </row>
    <row r="29">
      <c r="A29" s="8" t="inlineStr"/>
      <c r="B29" s="8" t="inlineStr">
        <is>
          <t>Filing status lookup (helper)</t>
        </is>
      </c>
      <c r="C29" s="12">
        <f>MATCH($C$8,$C$83:$E$83,0)</f>
        <v/>
      </c>
    </row>
    <row r="30">
      <c r="A30" s="8" t="inlineStr">
        <is>
          <t>SE 1a/2</t>
        </is>
      </c>
      <c r="B30" s="8" t="inlineStr">
        <is>
          <t>Net self-employment income (gross less expenses)</t>
        </is>
      </c>
      <c r="C30" s="13">
        <f>$C$9-$C$10</f>
        <v/>
      </c>
    </row>
    <row r="31">
      <c r="A31" s="8" t="inlineStr">
        <is>
          <t>SE 3</t>
        </is>
      </c>
      <c r="B31" s="8" t="inlineStr">
        <is>
          <t>Net SE earnings: net income x 92.35% (0 if under $400)</t>
        </is>
      </c>
      <c r="C31" s="13">
        <f>IF(MAX(0,$C$30)*$C$95&lt;$C$96,0,MAX(0,$C$30)*$C$95)</f>
        <v/>
      </c>
    </row>
    <row r="32">
      <c r="A32" s="8" t="inlineStr">
        <is>
          <t>SE 4</t>
        </is>
      </c>
      <c r="B32" s="8" t="inlineStr">
        <is>
          <t>Medicare part: line 3 x 2.9%</t>
        </is>
      </c>
      <c r="C32" s="13">
        <f>$C$31*$C$94</f>
        <v/>
      </c>
    </row>
    <row r="33">
      <c r="A33" s="8" t="inlineStr">
        <is>
          <t>SE 5</t>
        </is>
      </c>
      <c r="B33" s="8" t="inlineStr">
        <is>
          <t>Social Security wage base</t>
        </is>
      </c>
      <c r="C33" s="13">
        <f>$C$92</f>
        <v/>
      </c>
    </row>
    <row r="34">
      <c r="A34" s="8" t="inlineStr">
        <is>
          <t>SE 6</t>
        </is>
      </c>
      <c r="B34" s="8" t="inlineStr">
        <is>
          <t>Less: W-2 wages subject to Social Security tax</t>
        </is>
      </c>
      <c r="C34" s="13">
        <f>$C$12</f>
        <v/>
      </c>
    </row>
    <row r="35">
      <c r="A35" s="8" t="inlineStr">
        <is>
          <t>SE 7</t>
        </is>
      </c>
      <c r="B35" s="8" t="inlineStr">
        <is>
          <t>Room left under the wage base (not below 0)</t>
        </is>
      </c>
      <c r="C35" s="13">
        <f>MAX(0,$C$33-$C$34)</f>
        <v/>
      </c>
    </row>
    <row r="36">
      <c r="A36" s="8" t="inlineStr">
        <is>
          <t>SE 8</t>
        </is>
      </c>
      <c r="B36" s="8" t="inlineStr">
        <is>
          <t>Smaller of line 3 or line 7</t>
        </is>
      </c>
      <c r="C36" s="13">
        <f>MIN($C$31,$C$35)</f>
        <v/>
      </c>
    </row>
    <row r="37">
      <c r="A37" s="8" t="inlineStr">
        <is>
          <t>SE 9</t>
        </is>
      </c>
      <c r="B37" s="8" t="inlineStr">
        <is>
          <t>Social Security part: line 8 x 12.4%</t>
        </is>
      </c>
      <c r="C37" s="13">
        <f>$C$36*$C$93</f>
        <v/>
      </c>
    </row>
    <row r="38">
      <c r="A38" s="8" t="inlineStr">
        <is>
          <t>SE 10</t>
        </is>
      </c>
      <c r="B38" s="14" t="inlineStr">
        <is>
          <t>Self-employment tax (lines 4 + 9)</t>
        </is>
      </c>
      <c r="C38" s="15">
        <f>$C$32+$C$37</f>
        <v/>
      </c>
    </row>
    <row r="39">
      <c r="A39" s="8" t="inlineStr">
        <is>
          <t>SE 11</t>
        </is>
      </c>
      <c r="B39" s="8" t="inlineStr">
        <is>
          <t>Deduction for half of SE tax (line 10 x 50%)</t>
        </is>
      </c>
      <c r="C39" s="13">
        <f>$C$38*0.5</f>
        <v/>
      </c>
    </row>
    <row r="41">
      <c r="A41" s="6" t="inlineStr">
        <is>
          <t>2026 ESTIMATED TAX WORKSHEET (line numbers match Form 1040-ES)</t>
        </is>
      </c>
      <c r="B41" s="7" t="n"/>
      <c r="C41" s="7" t="n"/>
      <c r="D41" s="7" t="n"/>
      <c r="E41" s="7" t="n"/>
      <c r="F41" s="7" t="n"/>
      <c r="G41" s="7" t="n"/>
      <c r="H41" s="7" t="n"/>
    </row>
    <row r="42">
      <c r="A42" s="8" t="inlineStr">
        <is>
          <t>1</t>
        </is>
      </c>
      <c r="B42" s="8" t="inlineStr">
        <is>
          <t>Adjusted gross income expected in 2026</t>
        </is>
      </c>
      <c r="C42" s="13">
        <f>$C$30+$C$11+$C$13-$C$14-$C$39</f>
        <v/>
      </c>
      <c r="D42" s="2" t="inlineStr">
        <is>
          <t>Net SE income + W-2 wages + other income - adjustments - half SE tax.</t>
        </is>
      </c>
    </row>
    <row r="43">
      <c r="A43" s="8" t="inlineStr">
        <is>
          <t>2a</t>
        </is>
      </c>
      <c r="B43" s="8" t="inlineStr">
        <is>
          <t>Deduction: larger of standard or itemized</t>
        </is>
      </c>
      <c r="C43" s="13">
        <f>MAX(INDEX($C$91:$E$91,$C$29),$C$15)</f>
        <v/>
      </c>
    </row>
    <row r="44">
      <c r="A44" s="8" t="inlineStr">
        <is>
          <t>2b</t>
        </is>
      </c>
      <c r="B44" s="8" t="inlineStr">
        <is>
          <t>Qualified business income deduction</t>
        </is>
      </c>
      <c r="C44" s="13">
        <f>$C$16</f>
        <v/>
      </c>
    </row>
    <row r="45">
      <c r="A45" s="8" t="inlineStr">
        <is>
          <t>2c</t>
        </is>
      </c>
      <c r="B45" s="8" t="inlineStr">
        <is>
          <t>Schedule 1-A additional deduction</t>
        </is>
      </c>
      <c r="C45" s="13">
        <f>$C$17</f>
        <v/>
      </c>
    </row>
    <row r="46">
      <c r="A46" s="8" t="inlineStr">
        <is>
          <t>2d</t>
        </is>
      </c>
      <c r="B46" s="8" t="inlineStr">
        <is>
          <t>Total deductions (lines 2a + 2b + 2c)</t>
        </is>
      </c>
      <c r="C46" s="13">
        <f>$C$43+$C$44+$C$45</f>
        <v/>
      </c>
    </row>
    <row r="47">
      <c r="A47" s="8" t="inlineStr">
        <is>
          <t>3</t>
        </is>
      </c>
      <c r="B47" s="14" t="inlineStr">
        <is>
          <t>Taxable income (line 1 less line 2d, not below 0)</t>
        </is>
      </c>
      <c r="C47" s="15">
        <f>MAX(0,$C$42-$C$46)</f>
        <v/>
      </c>
    </row>
    <row r="48">
      <c r="A48" s="8" t="inlineStr">
        <is>
          <t>4</t>
        </is>
      </c>
      <c r="B48" s="8" t="inlineStr">
        <is>
          <t>Income tax from the 2026 Tax Rate Schedule</t>
        </is>
      </c>
      <c r="C48" s="13">
        <f>CHOOSE($C$29,SUMPRODUCT(($C$47&gt;$C$84:$C$90)*($C$47-$C$84:$C$90)*$G$84:$G$90),SUMPRODUCT(($C$47&gt;$D$84:$D$90)*($C$47-$D$84:$D$90)*$G$84:$G$90),SUMPRODUCT(($C$47&gt;$E$84:$E$90)*($C$47-$E$84:$E$90)*$G$84:$G$90))</f>
        <v/>
      </c>
      <c r="D48" s="2" t="inlineStr">
        <is>
          <t>Ordinary rates only. Qualified dividends and capital gains are not modelled.</t>
        </is>
      </c>
    </row>
    <row r="49">
      <c r="A49" s="8" t="inlineStr">
        <is>
          <t>5</t>
        </is>
      </c>
      <c r="B49" s="8" t="inlineStr">
        <is>
          <t>Alternative minimum tax</t>
        </is>
      </c>
      <c r="C49" s="13">
        <f>$C$18</f>
        <v/>
      </c>
    </row>
    <row r="50">
      <c r="A50" s="8" t="inlineStr">
        <is>
          <t>6</t>
        </is>
      </c>
      <c r="B50" s="8" t="inlineStr">
        <is>
          <t>Add lines 4 and 5</t>
        </is>
      </c>
      <c r="C50" s="13">
        <f>$C$48+$C$49</f>
        <v/>
      </c>
    </row>
    <row r="51">
      <c r="A51" s="8" t="inlineStr">
        <is>
          <t>7</t>
        </is>
      </c>
      <c r="B51" s="8" t="inlineStr">
        <is>
          <t>Credits (nonrefundable)</t>
        </is>
      </c>
      <c r="C51" s="13">
        <f>$C$19</f>
        <v/>
      </c>
    </row>
    <row r="52">
      <c r="A52" s="8" t="inlineStr">
        <is>
          <t>8</t>
        </is>
      </c>
      <c r="B52" s="8" t="inlineStr">
        <is>
          <t>Line 6 less line 7 (not below 0)</t>
        </is>
      </c>
      <c r="C52" s="13">
        <f>MAX(0,$C$50-$C$51)</f>
        <v/>
      </c>
    </row>
    <row r="53">
      <c r="A53" s="8" t="inlineStr">
        <is>
          <t>9</t>
        </is>
      </c>
      <c r="B53" s="8" t="inlineStr">
        <is>
          <t>Self-employment tax (SE line 10)</t>
        </is>
      </c>
      <c r="C53" s="13">
        <f>$C$38</f>
        <v/>
      </c>
    </row>
    <row r="54">
      <c r="A54" s="8" t="inlineStr">
        <is>
          <t>10</t>
        </is>
      </c>
      <c r="B54" s="8" t="inlineStr">
        <is>
          <t>Other taxes</t>
        </is>
      </c>
      <c r="C54" s="13">
        <f>$C$20</f>
        <v/>
      </c>
    </row>
    <row r="55">
      <c r="A55" s="8" t="inlineStr">
        <is>
          <t>11a</t>
        </is>
      </c>
      <c r="B55" s="8" t="inlineStr">
        <is>
          <t>Add lines 8 through 10</t>
        </is>
      </c>
      <c r="C55" s="13">
        <f>$C$52+$C$53+$C$54</f>
        <v/>
      </c>
    </row>
    <row r="56">
      <c r="A56" s="8" t="inlineStr">
        <is>
          <t>11b</t>
        </is>
      </c>
      <c r="B56" s="8" t="inlineStr">
        <is>
          <t>Refundable credits</t>
        </is>
      </c>
      <c r="C56" s="13">
        <f>$C$21</f>
        <v/>
      </c>
    </row>
    <row r="57">
      <c r="A57" s="8" t="inlineStr">
        <is>
          <t>11c</t>
        </is>
      </c>
      <c r="B57" s="14" t="inlineStr">
        <is>
          <t>Total 2026 estimated tax (line 11a less 11b, not below 0)</t>
        </is>
      </c>
      <c r="C57" s="15">
        <f>MAX(0,$C$55-$C$56)</f>
        <v/>
      </c>
    </row>
    <row r="59">
      <c r="A59" s="6" t="inlineStr">
        <is>
          <t>REQUIRED ANNUAL PAYMENT (safe harbour) - compare all three</t>
        </is>
      </c>
      <c r="B59" s="7" t="n"/>
      <c r="C59" s="7" t="n"/>
      <c r="D59" s="7" t="n"/>
      <c r="E59" s="7" t="n"/>
      <c r="F59" s="7" t="n"/>
      <c r="G59" s="7" t="n"/>
      <c r="H59" s="7" t="n"/>
    </row>
    <row r="60">
      <c r="A60" s="8" t="inlineStr">
        <is>
          <t>12a</t>
        </is>
      </c>
      <c r="B60" s="8" t="inlineStr">
        <is>
          <t>90% of 2026 total tax</t>
        </is>
      </c>
      <c r="C60" s="13">
        <f>$C$57*$C$97</f>
        <v/>
      </c>
    </row>
    <row r="61">
      <c r="A61" s="8" t="inlineStr"/>
      <c r="B61" s="8" t="inlineStr">
        <is>
          <t>2025 return usable for the prior-year rule?</t>
        </is>
      </c>
      <c r="C61" s="16">
        <f>IF($C$25&lt;&gt;"Yes","No - 2025 return was not a full 12 months; 90% of 2026 tax applies",IF(AND(ISNUMBER($C$23),ISNUMBER($C$24)),"Yes","Enter 2025 tax and AGI to use the prior-year rule; 90% of 2026 tax applies"))</f>
        <v/>
      </c>
    </row>
    <row r="62">
      <c r="A62" s="8" t="inlineStr"/>
      <c r="B62" s="8" t="inlineStr">
        <is>
          <t>100% of 2025 total tax</t>
        </is>
      </c>
      <c r="C62" s="13">
        <f>IF($C$61="Yes",$C$23*$C$98,"Not available")</f>
        <v/>
      </c>
    </row>
    <row r="63">
      <c r="A63" s="8" t="inlineStr"/>
      <c r="B63" s="8" t="inlineStr">
        <is>
          <t>110% of 2025 total tax</t>
        </is>
      </c>
      <c r="C63" s="13">
        <f>IF($C$61="Yes",$C$23*$C$99,"Not available")</f>
        <v/>
      </c>
    </row>
    <row r="64">
      <c r="A64" s="8" t="inlineStr">
        <is>
          <t>12b</t>
        </is>
      </c>
      <c r="B64" s="8" t="inlineStr">
        <is>
          <t>Prior-year amount that applies (2025 AGI over $150,000 uses 110%)</t>
        </is>
      </c>
      <c r="C64" s="13">
        <f>IF(ISNUMBER($C$62),IF($C$24&gt;$C$100,$C$63,$C$62),"Not available")</f>
        <v/>
      </c>
      <c r="D64" s="2" t="inlineStr">
        <is>
          <t>Not available if the prior-year return was not a full 12 months.</t>
        </is>
      </c>
    </row>
    <row r="65">
      <c r="A65" s="8" t="inlineStr">
        <is>
          <t>12c</t>
        </is>
      </c>
      <c r="B65" s="14" t="inlineStr">
        <is>
          <t>Required annual payment (smaller of 12a or 12b)</t>
        </is>
      </c>
      <c r="C65" s="15">
        <f>IF(ISNUMBER($C$64),MIN($C$60,$C$64),$C$60)</f>
        <v/>
      </c>
    </row>
    <row r="66">
      <c r="A66" s="8" t="inlineStr">
        <is>
          <t>13</t>
        </is>
      </c>
      <c r="B66" s="8" t="inlineStr">
        <is>
          <t>Less: income tax withheld in 2026</t>
        </is>
      </c>
      <c r="C66" s="13">
        <f>$C$22</f>
        <v/>
      </c>
    </row>
    <row r="67">
      <c r="A67" s="8" t="inlineStr">
        <is>
          <t>14a</t>
        </is>
      </c>
      <c r="B67" s="14" t="inlineStr">
        <is>
          <t>Amount to pay through estimated payments (12c less 13, not below 0)</t>
        </is>
      </c>
      <c r="C67" s="15">
        <f>IF($C$68&lt;$C$101,0,MAX(0,$C$65-$C$66))</f>
        <v/>
      </c>
      <c r="D67" s="2" t="inlineStr">
        <is>
          <t>Set to 0 when line 14b is under $1,000.</t>
        </is>
      </c>
    </row>
    <row r="68">
      <c r="A68" s="8" t="inlineStr">
        <is>
          <t>14b</t>
        </is>
      </c>
      <c r="B68" s="8" t="inlineStr">
        <is>
          <t>Total estimated tax less withholding (11c less 13)</t>
        </is>
      </c>
      <c r="C68" s="13">
        <f>$C$57-$C$66</f>
        <v/>
      </c>
    </row>
    <row r="69">
      <c r="A69" s="8" t="inlineStr"/>
      <c r="B69" s="8" t="inlineStr">
        <is>
          <t>Payment check</t>
        </is>
      </c>
      <c r="C69" s="17">
        <f>IF($C$68&lt;$C$101,"Under $1,000: estimated payments may not be required",IF($C$67&lt;=0,"Withholding covers the required annual payment","Estimated payments required"))</f>
        <v/>
      </c>
    </row>
    <row r="70">
      <c r="A70" s="8" t="inlineStr">
        <is>
          <t>15</t>
        </is>
      </c>
      <c r="B70" s="14" t="inlineStr">
        <is>
          <t>Quarterly installment (line 14a / 4)</t>
        </is>
      </c>
      <c r="C70" s="15">
        <f>$C$67/4</f>
        <v/>
      </c>
      <c r="D70" s="2" t="inlineStr">
        <is>
          <t>Before any prior-year overpayment you apply.</t>
        </is>
      </c>
    </row>
    <row r="72">
      <c r="A72" s="6" t="inlineStr">
        <is>
          <t>2026 PAYMENT SCHEDULE</t>
        </is>
      </c>
      <c r="B72" s="7" t="n"/>
      <c r="C72" s="7" t="n"/>
      <c r="D72" s="7" t="n"/>
      <c r="E72" s="7" t="n"/>
      <c r="F72" s="7" t="n"/>
      <c r="G72" s="7" t="n"/>
      <c r="H72" s="7" t="n"/>
    </row>
    <row r="73">
      <c r="A73" s="18" t="inlineStr">
        <is>
          <t>Quarter</t>
        </is>
      </c>
      <c r="B73" s="18" t="inlineStr">
        <is>
          <t>Income period</t>
        </is>
      </c>
      <c r="C73" s="18" t="inlineStr">
        <is>
          <t>Due date</t>
        </is>
      </c>
      <c r="D73" s="18" t="inlineStr">
        <is>
          <t>Installment</t>
        </is>
      </c>
      <c r="E73" s="18" t="inlineStr">
        <is>
          <t>Paid</t>
        </is>
      </c>
      <c r="F73" s="18" t="inlineStr">
        <is>
          <t>Remaining</t>
        </is>
      </c>
      <c r="G73" s="18" t="inlineStr">
        <is>
          <t>Cumulative due</t>
        </is>
      </c>
      <c r="H73" s="18" t="inlineStr">
        <is>
          <t>Note</t>
        </is>
      </c>
    </row>
    <row r="74" ht="18" customHeight="1">
      <c r="A74" s="19" t="inlineStr">
        <is>
          <t>Q1</t>
        </is>
      </c>
      <c r="B74" s="20" t="inlineStr">
        <is>
          <t>Jan 1 - Mar 31</t>
        </is>
      </c>
      <c r="C74" s="21" t="n">
        <v>46127</v>
      </c>
      <c r="D74" s="22">
        <f>$C$70</f>
        <v/>
      </c>
      <c r="E74" s="23" t="n"/>
      <c r="F74" s="22">
        <f>D74-E74</f>
        <v/>
      </c>
      <c r="G74" s="22">
        <f>SUM($D$74:D74)</f>
        <v/>
      </c>
      <c r="H74" s="24" t="inlineStr"/>
    </row>
    <row r="75" ht="18" customHeight="1">
      <c r="A75" s="19" t="inlineStr">
        <is>
          <t>Q2</t>
        </is>
      </c>
      <c r="B75" s="20" t="inlineStr">
        <is>
          <t>Apr 1 - May 31</t>
        </is>
      </c>
      <c r="C75" s="21" t="n">
        <v>46188</v>
      </c>
      <c r="D75" s="22">
        <f>$C$70</f>
        <v/>
      </c>
      <c r="E75" s="23" t="n"/>
      <c r="F75" s="22">
        <f>D75-E75</f>
        <v/>
      </c>
      <c r="G75" s="22">
        <f>SUM($D$74:D75)</f>
        <v/>
      </c>
      <c r="H75" s="24" t="inlineStr"/>
    </row>
    <row r="76" ht="18" customHeight="1">
      <c r="A76" s="19" t="inlineStr">
        <is>
          <t>Q3</t>
        </is>
      </c>
      <c r="B76" s="20" t="inlineStr">
        <is>
          <t>Jun 1 - Aug 31</t>
        </is>
      </c>
      <c r="C76" s="21" t="n">
        <v>46280</v>
      </c>
      <c r="D76" s="22">
        <f>$C$70</f>
        <v/>
      </c>
      <c r="E76" s="23" t="n"/>
      <c r="F76" s="22">
        <f>D76-E76</f>
        <v/>
      </c>
      <c r="G76" s="22">
        <f>SUM($D$74:D76)</f>
        <v/>
      </c>
      <c r="H76" s="24" t="inlineStr"/>
    </row>
    <row r="77" ht="45" customHeight="1">
      <c r="A77" s="19" t="inlineStr">
        <is>
          <t>Q4</t>
        </is>
      </c>
      <c r="B77" s="20" t="inlineStr">
        <is>
          <t>Sep 1 - Dec 31</t>
        </is>
      </c>
      <c r="C77" s="21" t="n">
        <v>46402</v>
      </c>
      <c r="D77" s="22">
        <f>$C$70</f>
        <v/>
      </c>
      <c r="E77" s="23" t="n"/>
      <c r="F77" s="22">
        <f>D77-E77</f>
        <v/>
      </c>
      <c r="G77" s="22">
        <f>SUM($D$74:D77)</f>
        <v/>
      </c>
      <c r="H77" s="24" t="inlineStr">
        <is>
          <t>Optional if you file your 2026 return by Feb 1, 2027 and pay the balance in full.</t>
        </is>
      </c>
    </row>
    <row r="78">
      <c r="A78" s="25" t="inlineStr">
        <is>
          <t>Total</t>
        </is>
      </c>
      <c r="B78" s="25" t="n"/>
      <c r="C78" s="25" t="n"/>
      <c r="D78" s="26">
        <f>SUM(D74:D77)</f>
        <v/>
      </c>
      <c r="E78" s="26">
        <f>SUM(E74:E77)</f>
        <v/>
      </c>
      <c r="F78" s="26">
        <f>SUM(F74:F77)</f>
        <v/>
      </c>
      <c r="G78" s="25" t="n"/>
      <c r="H78" s="25" t="n"/>
    </row>
    <row r="80">
      <c r="A80" s="2" t="inlineStr">
        <is>
          <t>Due dates are from the 2026 Form 1040-ES. Weekends and holidays are already applied.</t>
        </is>
      </c>
    </row>
    <row r="82">
      <c r="A82" s="6" t="inlineStr">
        <is>
          <t>2026 RATES (2026 Form 1040-ES tax rate schedules, standard deduction, wage base)</t>
        </is>
      </c>
      <c r="B82" s="7" t="n"/>
      <c r="C82" s="7" t="n"/>
      <c r="D82" s="7" t="n"/>
      <c r="E82" s="7" t="n"/>
      <c r="F82" s="7" t="n"/>
      <c r="G82" s="7" t="n"/>
      <c r="H82" s="7" t="n"/>
    </row>
    <row r="83" ht="32" customHeight="1">
      <c r="B83" s="27" t="inlineStr">
        <is>
          <t>Tax rate schedule: taxable income over</t>
        </is>
      </c>
      <c r="C83" s="27" t="inlineStr">
        <is>
          <t>Single</t>
        </is>
      </c>
      <c r="D83" s="27" t="inlineStr">
        <is>
          <t>Married filing jointly</t>
        </is>
      </c>
      <c r="E83" s="27" t="inlineStr">
        <is>
          <t>Head of household</t>
        </is>
      </c>
      <c r="F83" s="27" t="inlineStr">
        <is>
          <t>Rate</t>
        </is>
      </c>
      <c r="G83" s="27" t="inlineStr">
        <is>
          <t>Rate step</t>
        </is>
      </c>
    </row>
    <row r="84">
      <c r="B84" s="8" t="inlineStr">
        <is>
          <t>Bracket 1</t>
        </is>
      </c>
      <c r="C84" s="28" t="n">
        <v>0</v>
      </c>
      <c r="D84" s="28" t="n">
        <v>0</v>
      </c>
      <c r="E84" s="28" t="n">
        <v>0</v>
      </c>
      <c r="F84" s="29" t="n">
        <v>0.1</v>
      </c>
      <c r="G84" s="30">
        <f>F84</f>
        <v/>
      </c>
    </row>
    <row r="85">
      <c r="B85" s="8" t="inlineStr">
        <is>
          <t>Bracket 2</t>
        </is>
      </c>
      <c r="C85" s="28" t="n">
        <v>12400</v>
      </c>
      <c r="D85" s="28" t="n">
        <v>24800</v>
      </c>
      <c r="E85" s="28" t="n">
        <v>17700</v>
      </c>
      <c r="F85" s="29" t="n">
        <v>0.12</v>
      </c>
      <c r="G85" s="30">
        <f>F85-F84</f>
        <v/>
      </c>
    </row>
    <row r="86">
      <c r="B86" s="8" t="inlineStr">
        <is>
          <t>Bracket 3</t>
        </is>
      </c>
      <c r="C86" s="28" t="n">
        <v>50400</v>
      </c>
      <c r="D86" s="28" t="n">
        <v>100800</v>
      </c>
      <c r="E86" s="28" t="n">
        <v>67450</v>
      </c>
      <c r="F86" s="29" t="n">
        <v>0.22</v>
      </c>
      <c r="G86" s="30">
        <f>F86-F85</f>
        <v/>
      </c>
    </row>
    <row r="87">
      <c r="B87" s="8" t="inlineStr">
        <is>
          <t>Bracket 4</t>
        </is>
      </c>
      <c r="C87" s="28" t="n">
        <v>105700</v>
      </c>
      <c r="D87" s="28" t="n">
        <v>211400</v>
      </c>
      <c r="E87" s="28" t="n">
        <v>105700</v>
      </c>
      <c r="F87" s="29" t="n">
        <v>0.24</v>
      </c>
      <c r="G87" s="30">
        <f>F87-F86</f>
        <v/>
      </c>
    </row>
    <row r="88">
      <c r="B88" s="8" t="inlineStr">
        <is>
          <t>Bracket 5</t>
        </is>
      </c>
      <c r="C88" s="28" t="n">
        <v>201775</v>
      </c>
      <c r="D88" s="28" t="n">
        <v>403550</v>
      </c>
      <c r="E88" s="28" t="n">
        <v>201750</v>
      </c>
      <c r="F88" s="29" t="n">
        <v>0.32</v>
      </c>
      <c r="G88" s="30">
        <f>F88-F87</f>
        <v/>
      </c>
    </row>
    <row r="89">
      <c r="B89" s="8" t="inlineStr">
        <is>
          <t>Bracket 6</t>
        </is>
      </c>
      <c r="C89" s="28" t="n">
        <v>256225</v>
      </c>
      <c r="D89" s="28" t="n">
        <v>512450</v>
      </c>
      <c r="E89" s="28" t="n">
        <v>256200</v>
      </c>
      <c r="F89" s="29" t="n">
        <v>0.35</v>
      </c>
      <c r="G89" s="30">
        <f>F89-F88</f>
        <v/>
      </c>
    </row>
    <row r="90">
      <c r="B90" s="8" t="inlineStr">
        <is>
          <t>Bracket 7</t>
        </is>
      </c>
      <c r="C90" s="28" t="n">
        <v>640600</v>
      </c>
      <c r="D90" s="28" t="n">
        <v>768700</v>
      </c>
      <c r="E90" s="28" t="n">
        <v>640600</v>
      </c>
      <c r="F90" s="29" t="n">
        <v>0.37</v>
      </c>
      <c r="G90" s="30">
        <f>F90-F89</f>
        <v/>
      </c>
    </row>
    <row r="91">
      <c r="B91" s="8" t="inlineStr">
        <is>
          <t>Standard deduction</t>
        </is>
      </c>
      <c r="C91" s="28" t="n">
        <v>16100</v>
      </c>
      <c r="D91" s="28" t="n">
        <v>32200</v>
      </c>
      <c r="E91" s="28" t="n">
        <v>24150</v>
      </c>
    </row>
    <row r="92">
      <c r="B92" s="8" t="inlineStr">
        <is>
          <t>Social Security wage base</t>
        </is>
      </c>
      <c r="C92" s="28" t="n">
        <v>184500</v>
      </c>
    </row>
    <row r="93">
      <c r="B93" s="8" t="inlineStr">
        <is>
          <t>Social Security rate (SE tax)</t>
        </is>
      </c>
      <c r="C93" s="31" t="n">
        <v>0.124</v>
      </c>
    </row>
    <row r="94">
      <c r="B94" s="8" t="inlineStr">
        <is>
          <t>Medicare rate (SE tax)</t>
        </is>
      </c>
      <c r="C94" s="31" t="n">
        <v>0.029</v>
      </c>
    </row>
    <row r="95">
      <c r="B95" s="8" t="inlineStr">
        <is>
          <t>Share of net SE income subject to SE tax</t>
        </is>
      </c>
      <c r="C95" s="31" t="n">
        <v>0.9235</v>
      </c>
    </row>
    <row r="96">
      <c r="B96" s="8" t="inlineStr">
        <is>
          <t>Minimum net SE earnings for SE tax</t>
        </is>
      </c>
      <c r="C96" s="28" t="n">
        <v>400</v>
      </c>
    </row>
    <row r="97">
      <c r="B97" s="8" t="inlineStr">
        <is>
          <t>Safe harbour: share of current-year tax</t>
        </is>
      </c>
      <c r="C97" s="29" t="n">
        <v>0.9</v>
      </c>
    </row>
    <row r="98">
      <c r="B98" s="8" t="inlineStr">
        <is>
          <t>Safe harbour: share of prior-year tax</t>
        </is>
      </c>
      <c r="C98" s="29" t="n">
        <v>1</v>
      </c>
    </row>
    <row r="99">
      <c r="B99" s="8" t="inlineStr">
        <is>
          <t>Safe harbour: share of prior-year tax if prior-year AGI is high</t>
        </is>
      </c>
      <c r="C99" s="29" t="n">
        <v>1.1</v>
      </c>
    </row>
    <row r="100">
      <c r="B100" s="8" t="inlineStr">
        <is>
          <t>Prior-year AGI above which the higher share applies</t>
        </is>
      </c>
      <c r="C100" s="28" t="n">
        <v>150000</v>
      </c>
    </row>
    <row r="101">
      <c r="B101" s="8" t="inlineStr">
        <is>
          <t>No estimated payments required if tax less withholding is under</t>
        </is>
      </c>
      <c r="C101" s="28" t="n">
        <v>1000</v>
      </c>
    </row>
  </sheetData>
  <dataValidations count="4">
    <dataValidation sqref="C8" showDropDown="0" showInputMessage="0" showErrorMessage="1" allowBlank="0" errorTitle="Filing status" error="Choose Single, Married filing jointly or Head of household." type="list">
      <formula1>"Single,Married filing jointly,Head of household"</formula1>
    </dataValidation>
    <dataValidation sqref="C25" showDropDown="0" showInputMessage="0" showErrorMessage="1" allowBlank="1" errorTitle="Yes or No" error="Choose Yes or No." type="list">
      <formula1>"Yes,No"</formula1>
    </dataValidation>
    <dataValidation sqref="C9 C10 C11 C12 C14 C15 C16 C17 C18 C19 C20 C21 C22 C23 C24 E74 E75 E76 E77" showDropDown="0" showInputMessage="0" showErrorMessage="1" allowBlank="1" errorTitle="Amount" error="Enter an amount of 0 or more." type="decimal" operator="greaterThanOrEqual">
      <formula1>0</formula1>
    </dataValidation>
    <dataValidation sqref="C13" showDropDown="0" showInputMessage="0" showErrorMessage="1" allowBlank="1" errorTitle="Amount" error="Enter a number." type="decimal" operator="between">
      <formula1>-1000000000</formula1>
      <formula2>1000000000</formula2>
    </dataValidation>
  </dataValidations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60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40" customWidth="1" min="8" max="8"/>
  </cols>
  <sheetData>
    <row r="1">
      <c r="A1" s="1" t="inlineStr">
        <is>
          <t>2027 Estimated Tax Worksheet (PROJECTED) for the self-employed</t>
        </is>
      </c>
    </row>
    <row r="2">
      <c r="A2" s="2" t="inlineStr">
        <is>
          <t>Not tax advice. Simplified estimate; confirm with IRS Form 1040-ES (irs.gov/forms-pubs/about-form-1040-es).</t>
        </is>
      </c>
    </row>
    <row r="3">
      <c r="A3" s="3" t="inlineStr">
        <is>
          <t>bookkeepingflow.com/resources/guides/quarterly-tax-schedule-2026/</t>
        </is>
      </c>
    </row>
    <row r="4">
      <c r="B4" s="4" t="inlineStr">
        <is>
          <t>Yellow cells are inputs</t>
        </is>
      </c>
      <c r="C4" s="5" t="inlineStr">
        <is>
          <t>Grey cells calculate</t>
        </is>
      </c>
    </row>
    <row r="5">
      <c r="A5" s="11" t="inlineStr">
        <is>
          <t>Projected from the standard IRS schedule and the next-business-day rule; check the 2027 Form 1040-ES when published.</t>
        </is>
      </c>
    </row>
    <row r="7">
      <c r="A7" s="6" t="inlineStr">
        <is>
          <t>INPUTS (2027 estimate) - fill in the yellow cells</t>
        </is>
      </c>
      <c r="B7" s="7" t="n"/>
      <c r="C7" s="7" t="n"/>
      <c r="D7" s="7" t="n"/>
      <c r="E7" s="7" t="n"/>
      <c r="F7" s="7" t="n"/>
      <c r="G7" s="7" t="n"/>
      <c r="H7" s="7" t="n"/>
    </row>
    <row r="8">
      <c r="A8" s="8" t="inlineStr"/>
      <c r="B8" s="8" t="inlineStr">
        <is>
          <t>Filing status for 2027</t>
        </is>
      </c>
      <c r="C8" s="9" t="inlineStr">
        <is>
          <t>Single</t>
        </is>
      </c>
      <c r="D8" s="2" t="inlineStr">
        <is>
          <t>Married filing separately is not supported.</t>
        </is>
      </c>
    </row>
    <row r="9">
      <c r="A9" s="8" t="inlineStr"/>
      <c r="B9" s="8" t="inlineStr">
        <is>
          <t>Expected gross self-employment income</t>
        </is>
      </c>
      <c r="C9" s="10" t="n"/>
      <c r="D9" s="2" t="inlineStr">
        <is>
          <t>Before business expenses.</t>
        </is>
      </c>
    </row>
    <row r="10">
      <c r="A10" s="8" t="inlineStr"/>
      <c r="B10" s="8" t="inlineStr">
        <is>
          <t>Business expenses</t>
        </is>
      </c>
      <c r="C10" s="10" t="n"/>
    </row>
    <row r="11">
      <c r="A11" s="8" t="inlineStr"/>
      <c r="B11" s="8" t="inlineStr">
        <is>
          <t>W-2 wages, household-wide (all earners; feeds AGI)</t>
        </is>
      </c>
      <c r="C11" s="10" t="n"/>
    </row>
    <row r="12">
      <c r="A12" s="8" t="inlineStr"/>
      <c r="B12" s="8" t="inlineStr">
        <is>
          <t>W-2 Social Security wages of the self-employed person (not a spouse's)</t>
        </is>
      </c>
      <c r="C12" s="10" t="n"/>
      <c r="D12" s="2" t="inlineStr">
        <is>
          <t>Box 3 plus box 7 of that person's W-2s. Reduces the Social Security part of SE tax.</t>
        </is>
      </c>
    </row>
    <row r="13">
      <c r="A13" s="8" t="inlineStr"/>
      <c r="B13" s="8" t="inlineStr">
        <is>
          <t>Other income (interest, dividends, rental, etc.)</t>
        </is>
      </c>
      <c r="C13" s="10" t="n"/>
    </row>
    <row r="14">
      <c r="A14" s="8" t="inlineStr"/>
      <c r="B14" s="8" t="inlineStr">
        <is>
          <t>Adjustments to income, other than half of SE tax</t>
        </is>
      </c>
      <c r="C14" s="10" t="n"/>
      <c r="D14" s="2" t="inlineStr">
        <is>
          <t>Example: self-employed health insurance, retirement plan contributions.</t>
        </is>
      </c>
    </row>
    <row r="15">
      <c r="A15" s="8" t="inlineStr"/>
      <c r="B15" s="8" t="inlineStr">
        <is>
          <t>Itemized deductions (0 = use the standard deduction)</t>
        </is>
      </c>
      <c r="C15" s="10" t="n"/>
    </row>
    <row r="16">
      <c r="A16" s="8" t="inlineStr">
        <is>
          <t>2b</t>
        </is>
      </c>
      <c r="B16" s="8" t="inlineStr">
        <is>
          <t>Qualified business income deduction</t>
        </is>
      </c>
      <c r="C16" s="10" t="n">
        <v>0</v>
      </c>
      <c r="D16" s="2" t="inlineStr">
        <is>
          <t>See Form 8995. Left at 0 unless you enter an estimate.</t>
        </is>
      </c>
    </row>
    <row r="17">
      <c r="A17" s="8" t="inlineStr">
        <is>
          <t>2c</t>
        </is>
      </c>
      <c r="B17" s="8" t="inlineStr">
        <is>
          <t>Schedule 1-A additional deduction (optional)</t>
        </is>
      </c>
      <c r="C17" s="10" t="n">
        <v>0</v>
      </c>
      <c r="D17" s="2" t="inlineStr">
        <is>
          <t>Amount you expect on Schedule 1-A (Form 1040), line 38.</t>
        </is>
      </c>
    </row>
    <row r="18">
      <c r="A18" s="8" t="inlineStr">
        <is>
          <t>5</t>
        </is>
      </c>
      <c r="B18" s="8" t="inlineStr">
        <is>
          <t>Alternative minimum tax (Form 6251)</t>
        </is>
      </c>
      <c r="C18" s="10" t="n">
        <v>0</v>
      </c>
      <c r="D18" s="2" t="inlineStr">
        <is>
          <t>Not modelled. Enter your own estimate.</t>
        </is>
      </c>
    </row>
    <row r="19">
      <c r="A19" s="8" t="inlineStr">
        <is>
          <t>7</t>
        </is>
      </c>
      <c r="B19" s="8" t="inlineStr">
        <is>
          <t>Nonrefundable credits (not withholding)</t>
        </is>
      </c>
      <c r="C19" s="10" t="n">
        <v>0</v>
      </c>
    </row>
    <row r="20">
      <c r="A20" s="8" t="inlineStr">
        <is>
          <t>10</t>
        </is>
      </c>
      <c r="B20" s="8" t="inlineStr">
        <is>
          <t>Other taxes (Additional Medicare Tax, NIIT, etc.)</t>
        </is>
      </c>
      <c r="C20" s="10" t="n">
        <v>0</v>
      </c>
      <c r="D20" s="2" t="inlineStr">
        <is>
          <t>Not modelled. Enter your own estimate.</t>
        </is>
      </c>
    </row>
    <row r="21">
      <c r="A21" s="8" t="inlineStr">
        <is>
          <t>11b</t>
        </is>
      </c>
      <c r="B21" s="8" t="inlineStr">
        <is>
          <t>Refundable credits (EIC, additional child tax credit, etc.)</t>
        </is>
      </c>
      <c r="C21" s="10" t="n">
        <v>0</v>
      </c>
    </row>
    <row r="22">
      <c r="A22" s="8" t="inlineStr">
        <is>
          <t>13</t>
        </is>
      </c>
      <c r="B22" s="8" t="inlineStr">
        <is>
          <t>Income tax withheld / expected withholding in 2027</t>
        </is>
      </c>
      <c r="C22" s="10" t="n">
        <v>0</v>
      </c>
      <c r="D22" s="2" t="inlineStr">
        <is>
          <t>Include Additional Medicare Tax withholding.</t>
        </is>
      </c>
    </row>
    <row r="23">
      <c r="A23" s="8" t="inlineStr">
        <is>
          <t>12b</t>
        </is>
      </c>
      <c r="B23" s="8" t="inlineStr">
        <is>
          <t>2026 total tax</t>
        </is>
      </c>
      <c r="C23" s="10" t="n"/>
      <c r="D23" s="2" t="inlineStr">
        <is>
          <t>2026 Form 1040 line 24, reduced as the Form 1040-ES instructions describe. Blank = unknown.</t>
        </is>
      </c>
    </row>
    <row r="24">
      <c r="A24" s="8" t="inlineStr">
        <is>
          <t>12b</t>
        </is>
      </c>
      <c r="B24" s="8" t="inlineStr">
        <is>
          <t>2026 adjusted gross income</t>
        </is>
      </c>
      <c r="C24" s="10" t="n"/>
    </row>
    <row r="25">
      <c r="A25" s="8" t="inlineStr">
        <is>
          <t>12b</t>
        </is>
      </c>
      <c r="B25" s="8" t="inlineStr">
        <is>
          <t>Did your 2026 tax return cover 12 full months?</t>
        </is>
      </c>
      <c r="C25" s="9" t="inlineStr">
        <is>
          <t>Yes</t>
        </is>
      </c>
      <c r="D25" s="2" t="inlineStr">
        <is>
          <t>If No, the prior-year safe harbour is not available.</t>
        </is>
      </c>
    </row>
    <row r="27">
      <c r="A27" s="6" t="inlineStr">
        <is>
          <t>SELF-EMPLOYMENT TAX (mirrors the 2027 Self-Employment Tax and Deduction Worksheet)</t>
        </is>
      </c>
      <c r="B27" s="7" t="n"/>
      <c r="C27" s="7" t="n"/>
      <c r="D27" s="7" t="n"/>
      <c r="E27" s="7" t="n"/>
      <c r="F27" s="7" t="n"/>
      <c r="G27" s="7" t="n"/>
      <c r="H27" s="7" t="n"/>
    </row>
    <row r="28">
      <c r="A28" s="11" t="inlineStr">
        <is>
          <t>SE tax here is for one self-employed person. If both spouses are self-employed, figure SE tax for each and enter the second spouse's SE tax under other taxes.</t>
        </is>
      </c>
    </row>
    <row r="29">
      <c r="A29" s="8" t="inlineStr"/>
      <c r="B29" s="8" t="inlineStr">
        <is>
          <t>Filing status lookup (helper)</t>
        </is>
      </c>
      <c r="C29" s="12">
        <f>MATCH($C$8,$C$84:$E$84,0)</f>
        <v/>
      </c>
    </row>
    <row r="30">
      <c r="A30" s="8" t="inlineStr">
        <is>
          <t>SE 1a/2</t>
        </is>
      </c>
      <c r="B30" s="8" t="inlineStr">
        <is>
          <t>Net self-employment income (gross less expenses)</t>
        </is>
      </c>
      <c r="C30" s="13">
        <f>$C$9-$C$10</f>
        <v/>
      </c>
    </row>
    <row r="31">
      <c r="A31" s="8" t="inlineStr">
        <is>
          <t>SE 3</t>
        </is>
      </c>
      <c r="B31" s="8" t="inlineStr">
        <is>
          <t>Net SE earnings: net income x 92.35% (0 if under $400)</t>
        </is>
      </c>
      <c r="C31" s="13">
        <f>IF(MAX(0,$C$30)*$C$96&lt;$C$97,0,MAX(0,$C$30)*$C$96)</f>
        <v/>
      </c>
    </row>
    <row r="32">
      <c r="A32" s="8" t="inlineStr">
        <is>
          <t>SE 4</t>
        </is>
      </c>
      <c r="B32" s="8" t="inlineStr">
        <is>
          <t>Medicare part: line 3 x 2.9%</t>
        </is>
      </c>
      <c r="C32" s="13">
        <f>$C$31*$C$95</f>
        <v/>
      </c>
    </row>
    <row r="33">
      <c r="A33" s="8" t="inlineStr">
        <is>
          <t>SE 5</t>
        </is>
      </c>
      <c r="B33" s="8" t="inlineStr">
        <is>
          <t>Social Security wage base</t>
        </is>
      </c>
      <c r="C33" s="13">
        <f>$C$93</f>
        <v/>
      </c>
    </row>
    <row r="34">
      <c r="A34" s="8" t="inlineStr">
        <is>
          <t>SE 6</t>
        </is>
      </c>
      <c r="B34" s="8" t="inlineStr">
        <is>
          <t>Less: W-2 wages subject to Social Security tax</t>
        </is>
      </c>
      <c r="C34" s="13">
        <f>$C$12</f>
        <v/>
      </c>
    </row>
    <row r="35">
      <c r="A35" s="8" t="inlineStr">
        <is>
          <t>SE 7</t>
        </is>
      </c>
      <c r="B35" s="8" t="inlineStr">
        <is>
          <t>Room left under the wage base (not below 0)</t>
        </is>
      </c>
      <c r="C35" s="13">
        <f>MAX(0,$C$33-$C$34)</f>
        <v/>
      </c>
    </row>
    <row r="36">
      <c r="A36" s="8" t="inlineStr">
        <is>
          <t>SE 8</t>
        </is>
      </c>
      <c r="B36" s="8" t="inlineStr">
        <is>
          <t>Smaller of line 3 or line 7</t>
        </is>
      </c>
      <c r="C36" s="13">
        <f>MIN($C$31,$C$35)</f>
        <v/>
      </c>
    </row>
    <row r="37">
      <c r="A37" s="8" t="inlineStr">
        <is>
          <t>SE 9</t>
        </is>
      </c>
      <c r="B37" s="8" t="inlineStr">
        <is>
          <t>Social Security part: line 8 x 12.4%</t>
        </is>
      </c>
      <c r="C37" s="13">
        <f>$C$36*$C$94</f>
        <v/>
      </c>
    </row>
    <row r="38">
      <c r="A38" s="8" t="inlineStr">
        <is>
          <t>SE 10</t>
        </is>
      </c>
      <c r="B38" s="14" t="inlineStr">
        <is>
          <t>Self-employment tax (lines 4 + 9)</t>
        </is>
      </c>
      <c r="C38" s="15">
        <f>$C$32+$C$37</f>
        <v/>
      </c>
    </row>
    <row r="39">
      <c r="A39" s="8" t="inlineStr">
        <is>
          <t>SE 11</t>
        </is>
      </c>
      <c r="B39" s="8" t="inlineStr">
        <is>
          <t>Deduction for half of SE tax (line 10 x 50%)</t>
        </is>
      </c>
      <c r="C39" s="13">
        <f>$C$38*0.5</f>
        <v/>
      </c>
    </row>
    <row r="41">
      <c r="A41" s="6" t="inlineStr">
        <is>
          <t>2027 ESTIMATED TAX WORKSHEET (line numbers match Form 1040-ES)</t>
        </is>
      </c>
      <c r="B41" s="7" t="n"/>
      <c r="C41" s="7" t="n"/>
      <c r="D41" s="7" t="n"/>
      <c r="E41" s="7" t="n"/>
      <c r="F41" s="7" t="n"/>
      <c r="G41" s="7" t="n"/>
      <c r="H41" s="7" t="n"/>
    </row>
    <row r="42">
      <c r="A42" s="8" t="inlineStr">
        <is>
          <t>1</t>
        </is>
      </c>
      <c r="B42" s="8" t="inlineStr">
        <is>
          <t>Adjusted gross income expected in 2027</t>
        </is>
      </c>
      <c r="C42" s="13">
        <f>$C$30+$C$11+$C$13-$C$14-$C$39</f>
        <v/>
      </c>
      <c r="D42" s="2" t="inlineStr">
        <is>
          <t>Net SE income + W-2 wages + other income - adjustments - half SE tax.</t>
        </is>
      </c>
    </row>
    <row r="43">
      <c r="A43" s="8" t="inlineStr">
        <is>
          <t>2a</t>
        </is>
      </c>
      <c r="B43" s="8" t="inlineStr">
        <is>
          <t>Deduction: larger of standard or itemized</t>
        </is>
      </c>
      <c r="C43" s="13">
        <f>MAX(INDEX($C$92:$E$92,$C$29),$C$15)</f>
        <v/>
      </c>
    </row>
    <row r="44">
      <c r="A44" s="8" t="inlineStr">
        <is>
          <t>2b</t>
        </is>
      </c>
      <c r="B44" s="8" t="inlineStr">
        <is>
          <t>Qualified business income deduction</t>
        </is>
      </c>
      <c r="C44" s="13">
        <f>$C$16</f>
        <v/>
      </c>
    </row>
    <row r="45">
      <c r="A45" s="8" t="inlineStr">
        <is>
          <t>2c</t>
        </is>
      </c>
      <c r="B45" s="8" t="inlineStr">
        <is>
          <t>Schedule 1-A additional deduction</t>
        </is>
      </c>
      <c r="C45" s="13">
        <f>$C$17</f>
        <v/>
      </c>
    </row>
    <row r="46">
      <c r="A46" s="8" t="inlineStr">
        <is>
          <t>2d</t>
        </is>
      </c>
      <c r="B46" s="8" t="inlineStr">
        <is>
          <t>Total deductions (lines 2a + 2b + 2c)</t>
        </is>
      </c>
      <c r="C46" s="13">
        <f>$C$43+$C$44+$C$45</f>
        <v/>
      </c>
    </row>
    <row r="47">
      <c r="A47" s="8" t="inlineStr">
        <is>
          <t>3</t>
        </is>
      </c>
      <c r="B47" s="14" t="inlineStr">
        <is>
          <t>Taxable income (line 1 less line 2d, not below 0)</t>
        </is>
      </c>
      <c r="C47" s="15">
        <f>MAX(0,$C$42-$C$46)</f>
        <v/>
      </c>
    </row>
    <row r="48">
      <c r="A48" s="8" t="inlineStr">
        <is>
          <t>4</t>
        </is>
      </c>
      <c r="B48" s="8" t="inlineStr">
        <is>
          <t>Income tax from the 2027 Tax Rate Schedule</t>
        </is>
      </c>
      <c r="C48" s="13">
        <f>CHOOSE($C$29,SUMPRODUCT(($C$47&gt;$C$85:$C$91)*($C$47-$C$85:$C$91)*$G$85:$G$91),SUMPRODUCT(($C$47&gt;$D$85:$D$91)*($C$47-$D$85:$D$91)*$G$85:$G$91),SUMPRODUCT(($C$47&gt;$E$85:$E$91)*($C$47-$E$85:$E$91)*$G$85:$G$91))</f>
        <v/>
      </c>
      <c r="D48" s="2" t="inlineStr">
        <is>
          <t>Ordinary rates only. Qualified dividends and capital gains are not modelled.</t>
        </is>
      </c>
    </row>
    <row r="49">
      <c r="A49" s="8" t="inlineStr">
        <is>
          <t>5</t>
        </is>
      </c>
      <c r="B49" s="8" t="inlineStr">
        <is>
          <t>Alternative minimum tax</t>
        </is>
      </c>
      <c r="C49" s="13">
        <f>$C$18</f>
        <v/>
      </c>
    </row>
    <row r="50">
      <c r="A50" s="8" t="inlineStr">
        <is>
          <t>6</t>
        </is>
      </c>
      <c r="B50" s="8" t="inlineStr">
        <is>
          <t>Add lines 4 and 5</t>
        </is>
      </c>
      <c r="C50" s="13">
        <f>$C$48+$C$49</f>
        <v/>
      </c>
    </row>
    <row r="51">
      <c r="A51" s="8" t="inlineStr">
        <is>
          <t>7</t>
        </is>
      </c>
      <c r="B51" s="8" t="inlineStr">
        <is>
          <t>Credits (nonrefundable)</t>
        </is>
      </c>
      <c r="C51" s="13">
        <f>$C$19</f>
        <v/>
      </c>
    </row>
    <row r="52">
      <c r="A52" s="8" t="inlineStr">
        <is>
          <t>8</t>
        </is>
      </c>
      <c r="B52" s="8" t="inlineStr">
        <is>
          <t>Line 6 less line 7 (not below 0)</t>
        </is>
      </c>
      <c r="C52" s="13">
        <f>MAX(0,$C$50-$C$51)</f>
        <v/>
      </c>
    </row>
    <row r="53">
      <c r="A53" s="8" t="inlineStr">
        <is>
          <t>9</t>
        </is>
      </c>
      <c r="B53" s="8" t="inlineStr">
        <is>
          <t>Self-employment tax (SE line 10)</t>
        </is>
      </c>
      <c r="C53" s="13">
        <f>$C$38</f>
        <v/>
      </c>
    </row>
    <row r="54">
      <c r="A54" s="8" t="inlineStr">
        <is>
          <t>10</t>
        </is>
      </c>
      <c r="B54" s="8" t="inlineStr">
        <is>
          <t>Other taxes</t>
        </is>
      </c>
      <c r="C54" s="13">
        <f>$C$20</f>
        <v/>
      </c>
    </row>
    <row r="55">
      <c r="A55" s="8" t="inlineStr">
        <is>
          <t>11a</t>
        </is>
      </c>
      <c r="B55" s="8" t="inlineStr">
        <is>
          <t>Add lines 8 through 10</t>
        </is>
      </c>
      <c r="C55" s="13">
        <f>$C$52+$C$53+$C$54</f>
        <v/>
      </c>
    </row>
    <row r="56">
      <c r="A56" s="8" t="inlineStr">
        <is>
          <t>11b</t>
        </is>
      </c>
      <c r="B56" s="8" t="inlineStr">
        <is>
          <t>Refundable credits</t>
        </is>
      </c>
      <c r="C56" s="13">
        <f>$C$21</f>
        <v/>
      </c>
    </row>
    <row r="57">
      <c r="A57" s="8" t="inlineStr">
        <is>
          <t>11c</t>
        </is>
      </c>
      <c r="B57" s="14" t="inlineStr">
        <is>
          <t>Total 2027 estimated tax (line 11a less 11b, not below 0)</t>
        </is>
      </c>
      <c r="C57" s="15">
        <f>MAX(0,$C$55-$C$56)</f>
        <v/>
      </c>
    </row>
    <row r="59">
      <c r="A59" s="6" t="inlineStr">
        <is>
          <t>REQUIRED ANNUAL PAYMENT (safe harbour) - compare all three</t>
        </is>
      </c>
      <c r="B59" s="7" t="n"/>
      <c r="C59" s="7" t="n"/>
      <c r="D59" s="7" t="n"/>
      <c r="E59" s="7" t="n"/>
      <c r="F59" s="7" t="n"/>
      <c r="G59" s="7" t="n"/>
      <c r="H59" s="7" t="n"/>
    </row>
    <row r="60">
      <c r="A60" s="8" t="inlineStr">
        <is>
          <t>12a</t>
        </is>
      </c>
      <c r="B60" s="8" t="inlineStr">
        <is>
          <t>90% of 2027 total tax</t>
        </is>
      </c>
      <c r="C60" s="13">
        <f>$C$57*$C$98</f>
        <v/>
      </c>
    </row>
    <row r="61">
      <c r="A61" s="8" t="inlineStr"/>
      <c r="B61" s="8" t="inlineStr">
        <is>
          <t>2026 return usable for the prior-year rule?</t>
        </is>
      </c>
      <c r="C61" s="16">
        <f>IF($C$25&lt;&gt;"Yes","No - 2026 return was not a full 12 months; 90% of 2027 tax applies",IF(AND(ISNUMBER($C$23),ISNUMBER($C$24)),"Yes","Enter 2026 tax and AGI to use the prior-year rule; 90% of 2027 tax applies"))</f>
        <v/>
      </c>
    </row>
    <row r="62">
      <c r="A62" s="8" t="inlineStr"/>
      <c r="B62" s="8" t="inlineStr">
        <is>
          <t>100% of 2026 total tax</t>
        </is>
      </c>
      <c r="C62" s="13">
        <f>IF($C$61="Yes",$C$23*$C$99,"Not available")</f>
        <v/>
      </c>
    </row>
    <row r="63">
      <c r="A63" s="8" t="inlineStr"/>
      <c r="B63" s="8" t="inlineStr">
        <is>
          <t>110% of 2026 total tax</t>
        </is>
      </c>
      <c r="C63" s="13">
        <f>IF($C$61="Yes",$C$23*$C$100,"Not available")</f>
        <v/>
      </c>
    </row>
    <row r="64">
      <c r="A64" s="8" t="inlineStr">
        <is>
          <t>12b</t>
        </is>
      </c>
      <c r="B64" s="8" t="inlineStr">
        <is>
          <t>Prior-year amount that applies (2026 AGI over $150,000 uses 110%)</t>
        </is>
      </c>
      <c r="C64" s="13">
        <f>IF(ISNUMBER($C$62),IF($C$24&gt;$C$101,$C$63,$C$62),"Not available")</f>
        <v/>
      </c>
      <c r="D64" s="2" t="inlineStr">
        <is>
          <t>Not available if the prior-year return was not a full 12 months.</t>
        </is>
      </c>
    </row>
    <row r="65">
      <c r="A65" s="8" t="inlineStr">
        <is>
          <t>12c</t>
        </is>
      </c>
      <c r="B65" s="14" t="inlineStr">
        <is>
          <t>Required annual payment (smaller of 12a or 12b)</t>
        </is>
      </c>
      <c r="C65" s="15">
        <f>IF(ISNUMBER($C$64),MIN($C$60,$C$64),$C$60)</f>
        <v/>
      </c>
    </row>
    <row r="66">
      <c r="A66" s="8" t="inlineStr">
        <is>
          <t>13</t>
        </is>
      </c>
      <c r="B66" s="8" t="inlineStr">
        <is>
          <t>Less: income tax withheld in 2027</t>
        </is>
      </c>
      <c r="C66" s="13">
        <f>$C$22</f>
        <v/>
      </c>
    </row>
    <row r="67">
      <c r="A67" s="8" t="inlineStr">
        <is>
          <t>14a</t>
        </is>
      </c>
      <c r="B67" s="14" t="inlineStr">
        <is>
          <t>Amount to pay through estimated payments (12c less 13, not below 0)</t>
        </is>
      </c>
      <c r="C67" s="15">
        <f>IF($C$68&lt;$C$102,0,MAX(0,$C$65-$C$66))</f>
        <v/>
      </c>
      <c r="D67" s="2" t="inlineStr">
        <is>
          <t>Set to 0 when line 14b is under $1,000.</t>
        </is>
      </c>
    </row>
    <row r="68">
      <c r="A68" s="8" t="inlineStr">
        <is>
          <t>14b</t>
        </is>
      </c>
      <c r="B68" s="8" t="inlineStr">
        <is>
          <t>Total estimated tax less withholding (11c less 13)</t>
        </is>
      </c>
      <c r="C68" s="13">
        <f>$C$57-$C$66</f>
        <v/>
      </c>
    </row>
    <row r="69">
      <c r="A69" s="8" t="inlineStr"/>
      <c r="B69" s="8" t="inlineStr">
        <is>
          <t>Payment check</t>
        </is>
      </c>
      <c r="C69" s="17">
        <f>IF($C$68&lt;$C$102,"Under $1,000: estimated payments may not be required",IF($C$67&lt;=0,"Withholding covers the required annual payment","Estimated payments required"))</f>
        <v/>
      </c>
    </row>
    <row r="70">
      <c r="A70" s="8" t="inlineStr">
        <is>
          <t>15</t>
        </is>
      </c>
      <c r="B70" s="14" t="inlineStr">
        <is>
          <t>Quarterly installment (line 14a / 4)</t>
        </is>
      </c>
      <c r="C70" s="15">
        <f>$C$67/4</f>
        <v/>
      </c>
      <c r="D70" s="2" t="inlineStr">
        <is>
          <t>Before any prior-year overpayment you apply.</t>
        </is>
      </c>
    </row>
    <row r="72">
      <c r="A72" s="6" t="inlineStr">
        <is>
          <t>2027 PAYMENT SCHEDULE (PROJECTED dates)</t>
        </is>
      </c>
      <c r="B72" s="7" t="n"/>
      <c r="C72" s="7" t="n"/>
      <c r="D72" s="7" t="n"/>
      <c r="E72" s="7" t="n"/>
      <c r="F72" s="7" t="n"/>
      <c r="G72" s="7" t="n"/>
      <c r="H72" s="7" t="n"/>
    </row>
    <row r="73">
      <c r="A73" s="18" t="inlineStr">
        <is>
          <t>Quarter</t>
        </is>
      </c>
      <c r="B73" s="18" t="inlineStr">
        <is>
          <t>Income period</t>
        </is>
      </c>
      <c r="C73" s="18" t="inlineStr">
        <is>
          <t>Due date</t>
        </is>
      </c>
      <c r="D73" s="18" t="inlineStr">
        <is>
          <t>Installment</t>
        </is>
      </c>
      <c r="E73" s="18" t="inlineStr">
        <is>
          <t>Paid</t>
        </is>
      </c>
      <c r="F73" s="18" t="inlineStr">
        <is>
          <t>Remaining</t>
        </is>
      </c>
      <c r="G73" s="18" t="inlineStr">
        <is>
          <t>Cumulative due</t>
        </is>
      </c>
      <c r="H73" s="18" t="inlineStr">
        <is>
          <t>Note</t>
        </is>
      </c>
    </row>
    <row r="74" ht="45" customHeight="1">
      <c r="A74" s="19" t="inlineStr">
        <is>
          <t>Q1</t>
        </is>
      </c>
      <c r="B74" s="20" t="inlineStr">
        <is>
          <t>Jan 1 - Mar 31</t>
        </is>
      </c>
      <c r="C74" s="21" t="n">
        <v>46492</v>
      </c>
      <c r="D74" s="22">
        <f>$C$70</f>
        <v/>
      </c>
      <c r="E74" s="23" t="n"/>
      <c r="F74" s="22">
        <f>D74-E74</f>
        <v/>
      </c>
      <c r="G74" s="22">
        <f>SUM($D$74:D74)</f>
        <v/>
      </c>
      <c r="H74" s="24" t="inlineStr">
        <is>
          <t>Projected</t>
        </is>
      </c>
    </row>
    <row r="75" ht="45" customHeight="1">
      <c r="A75" s="19" t="inlineStr">
        <is>
          <t>Q2</t>
        </is>
      </c>
      <c r="B75" s="20" t="inlineStr">
        <is>
          <t>Apr 1 - May 31</t>
        </is>
      </c>
      <c r="C75" s="21" t="n">
        <v>46553</v>
      </c>
      <c r="D75" s="22">
        <f>$C$70</f>
        <v/>
      </c>
      <c r="E75" s="23" t="n"/>
      <c r="F75" s="22">
        <f>D75-E75</f>
        <v/>
      </c>
      <c r="G75" s="22">
        <f>SUM($D$74:D75)</f>
        <v/>
      </c>
      <c r="H75" s="24" t="inlineStr">
        <is>
          <t>Projected</t>
        </is>
      </c>
    </row>
    <row r="76" ht="45" customHeight="1">
      <c r="A76" s="19" t="inlineStr">
        <is>
          <t>Q3</t>
        </is>
      </c>
      <c r="B76" s="20" t="inlineStr">
        <is>
          <t>Jun 1 - Aug 31</t>
        </is>
      </c>
      <c r="C76" s="21" t="n">
        <v>46645</v>
      </c>
      <c r="D76" s="22">
        <f>$C$70</f>
        <v/>
      </c>
      <c r="E76" s="23" t="n"/>
      <c r="F76" s="22">
        <f>D76-E76</f>
        <v/>
      </c>
      <c r="G76" s="22">
        <f>SUM($D$74:D76)</f>
        <v/>
      </c>
      <c r="H76" s="24" t="inlineStr">
        <is>
          <t>Projected</t>
        </is>
      </c>
    </row>
    <row r="77" ht="45" customHeight="1">
      <c r="A77" s="19" t="inlineStr">
        <is>
          <t>Q4</t>
        </is>
      </c>
      <c r="B77" s="20" t="inlineStr">
        <is>
          <t>Sep 1 - Dec 31</t>
        </is>
      </c>
      <c r="C77" s="21" t="n">
        <v>46770</v>
      </c>
      <c r="D77" s="22">
        <f>$C$70</f>
        <v/>
      </c>
      <c r="E77" s="23" t="n"/>
      <c r="F77" s="22">
        <f>D77-E77</f>
        <v/>
      </c>
      <c r="G77" s="22">
        <f>SUM($D$74:D77)</f>
        <v/>
      </c>
      <c r="H77" s="24" t="inlineStr">
        <is>
          <t>Projected. Jan 15, 2028 is a Saturday and Jan 17 is MLK Day, so the next business day is Jan 18.</t>
        </is>
      </c>
    </row>
    <row r="78">
      <c r="A78" s="25" t="inlineStr">
        <is>
          <t>Total</t>
        </is>
      </c>
      <c r="B78" s="25" t="n"/>
      <c r="C78" s="25" t="n"/>
      <c r="D78" s="26">
        <f>SUM(D74:D77)</f>
        <v/>
      </c>
      <c r="E78" s="26">
        <f>SUM(E74:E77)</f>
        <v/>
      </c>
      <c r="F78" s="26">
        <f>SUM(F74:F77)</f>
        <v/>
      </c>
      <c r="G78" s="25" t="n"/>
      <c r="H78" s="25" t="n"/>
    </row>
    <row r="80">
      <c r="A80" s="2" t="inlineStr">
        <is>
          <t>All 2027 due dates are projected. The IRS has not published the 2027 Form 1040-ES.</t>
        </is>
      </c>
    </row>
    <row r="82">
      <c r="A82" s="6" t="inlineStr">
        <is>
          <t>2027 RATES</t>
        </is>
      </c>
      <c r="B82" s="7" t="n"/>
      <c r="C82" s="7" t="n"/>
      <c r="D82" s="7" t="n"/>
      <c r="E82" s="7" t="n"/>
      <c r="F82" s="7" t="n"/>
      <c r="G82" s="7" t="n"/>
      <c r="H82" s="7" t="n"/>
    </row>
    <row r="83">
      <c r="A83" s="11" t="inlineStr">
        <is>
          <t>2026 figures shown. Update when the IRS publishes 2027 amounts.</t>
        </is>
      </c>
    </row>
    <row r="84" ht="32" customHeight="1">
      <c r="B84" s="27" t="inlineStr">
        <is>
          <t>Tax rate schedule: taxable income over</t>
        </is>
      </c>
      <c r="C84" s="27" t="inlineStr">
        <is>
          <t>Single</t>
        </is>
      </c>
      <c r="D84" s="27" t="inlineStr">
        <is>
          <t>Married filing jointly</t>
        </is>
      </c>
      <c r="E84" s="27" t="inlineStr">
        <is>
          <t>Head of household</t>
        </is>
      </c>
      <c r="F84" s="27" t="inlineStr">
        <is>
          <t>Rate</t>
        </is>
      </c>
      <c r="G84" s="27" t="inlineStr">
        <is>
          <t>Rate step</t>
        </is>
      </c>
    </row>
    <row r="85">
      <c r="B85" s="8" t="inlineStr">
        <is>
          <t>Bracket 1</t>
        </is>
      </c>
      <c r="C85" s="32" t="n">
        <v>0</v>
      </c>
      <c r="D85" s="32" t="n">
        <v>0</v>
      </c>
      <c r="E85" s="32" t="n">
        <v>0</v>
      </c>
      <c r="F85" s="33" t="n">
        <v>0.1</v>
      </c>
      <c r="G85" s="30">
        <f>F85</f>
        <v/>
      </c>
    </row>
    <row r="86">
      <c r="B86" s="8" t="inlineStr">
        <is>
          <t>Bracket 2</t>
        </is>
      </c>
      <c r="C86" s="32" t="n">
        <v>12400</v>
      </c>
      <c r="D86" s="32" t="n">
        <v>24800</v>
      </c>
      <c r="E86" s="32" t="n">
        <v>17700</v>
      </c>
      <c r="F86" s="33" t="n">
        <v>0.12</v>
      </c>
      <c r="G86" s="30">
        <f>F86-F85</f>
        <v/>
      </c>
    </row>
    <row r="87">
      <c r="B87" s="8" t="inlineStr">
        <is>
          <t>Bracket 3</t>
        </is>
      </c>
      <c r="C87" s="32" t="n">
        <v>50400</v>
      </c>
      <c r="D87" s="32" t="n">
        <v>100800</v>
      </c>
      <c r="E87" s="32" t="n">
        <v>67450</v>
      </c>
      <c r="F87" s="33" t="n">
        <v>0.22</v>
      </c>
      <c r="G87" s="30">
        <f>F87-F86</f>
        <v/>
      </c>
    </row>
    <row r="88">
      <c r="B88" s="8" t="inlineStr">
        <is>
          <t>Bracket 4</t>
        </is>
      </c>
      <c r="C88" s="32" t="n">
        <v>105700</v>
      </c>
      <c r="D88" s="32" t="n">
        <v>211400</v>
      </c>
      <c r="E88" s="32" t="n">
        <v>105700</v>
      </c>
      <c r="F88" s="33" t="n">
        <v>0.24</v>
      </c>
      <c r="G88" s="30">
        <f>F88-F87</f>
        <v/>
      </c>
    </row>
    <row r="89">
      <c r="B89" s="8" t="inlineStr">
        <is>
          <t>Bracket 5</t>
        </is>
      </c>
      <c r="C89" s="32" t="n">
        <v>201775</v>
      </c>
      <c r="D89" s="32" t="n">
        <v>403550</v>
      </c>
      <c r="E89" s="32" t="n">
        <v>201750</v>
      </c>
      <c r="F89" s="33" t="n">
        <v>0.32</v>
      </c>
      <c r="G89" s="30">
        <f>F89-F88</f>
        <v/>
      </c>
    </row>
    <row r="90">
      <c r="B90" s="8" t="inlineStr">
        <is>
          <t>Bracket 6</t>
        </is>
      </c>
      <c r="C90" s="32" t="n">
        <v>256225</v>
      </c>
      <c r="D90" s="32" t="n">
        <v>512450</v>
      </c>
      <c r="E90" s="32" t="n">
        <v>256200</v>
      </c>
      <c r="F90" s="33" t="n">
        <v>0.35</v>
      </c>
      <c r="G90" s="30">
        <f>F90-F89</f>
        <v/>
      </c>
    </row>
    <row r="91">
      <c r="B91" s="8" t="inlineStr">
        <is>
          <t>Bracket 7</t>
        </is>
      </c>
      <c r="C91" s="32" t="n">
        <v>640600</v>
      </c>
      <c r="D91" s="32" t="n">
        <v>768700</v>
      </c>
      <c r="E91" s="32" t="n">
        <v>640600</v>
      </c>
      <c r="F91" s="33" t="n">
        <v>0.37</v>
      </c>
      <c r="G91" s="30">
        <f>F91-F90</f>
        <v/>
      </c>
    </row>
    <row r="92">
      <c r="B92" s="8" t="inlineStr">
        <is>
          <t>Standard deduction</t>
        </is>
      </c>
      <c r="C92" s="32" t="n">
        <v>16100</v>
      </c>
      <c r="D92" s="32" t="n">
        <v>32200</v>
      </c>
      <c r="E92" s="32" t="n">
        <v>24150</v>
      </c>
    </row>
    <row r="93">
      <c r="B93" s="8" t="inlineStr">
        <is>
          <t>Social Security wage base</t>
        </is>
      </c>
      <c r="C93" s="32" t="n">
        <v>184500</v>
      </c>
    </row>
    <row r="94">
      <c r="B94" s="8" t="inlineStr">
        <is>
          <t>Social Security rate (SE tax)</t>
        </is>
      </c>
      <c r="C94" s="34" t="n">
        <v>0.124</v>
      </c>
    </row>
    <row r="95">
      <c r="B95" s="8" t="inlineStr">
        <is>
          <t>Medicare rate (SE tax)</t>
        </is>
      </c>
      <c r="C95" s="34" t="n">
        <v>0.029</v>
      </c>
    </row>
    <row r="96">
      <c r="B96" s="8" t="inlineStr">
        <is>
          <t>Share of net SE income subject to SE tax</t>
        </is>
      </c>
      <c r="C96" s="31" t="n">
        <v>0.9235</v>
      </c>
    </row>
    <row r="97">
      <c r="B97" s="8" t="inlineStr">
        <is>
          <t>Minimum net SE earnings for SE tax</t>
        </is>
      </c>
      <c r="C97" s="28" t="n">
        <v>400</v>
      </c>
    </row>
    <row r="98">
      <c r="B98" s="8" t="inlineStr">
        <is>
          <t>Safe harbour: share of current-year tax</t>
        </is>
      </c>
      <c r="C98" s="29" t="n">
        <v>0.9</v>
      </c>
    </row>
    <row r="99">
      <c r="B99" s="8" t="inlineStr">
        <is>
          <t>Safe harbour: share of prior-year tax</t>
        </is>
      </c>
      <c r="C99" s="29" t="n">
        <v>1</v>
      </c>
    </row>
    <row r="100">
      <c r="B100" s="8" t="inlineStr">
        <is>
          <t>Safe harbour: share of prior-year tax if prior-year AGI is high</t>
        </is>
      </c>
      <c r="C100" s="29" t="n">
        <v>1.1</v>
      </c>
    </row>
    <row r="101">
      <c r="B101" s="8" t="inlineStr">
        <is>
          <t>Prior-year AGI above which the higher share applies</t>
        </is>
      </c>
      <c r="C101" s="28" t="n">
        <v>150000</v>
      </c>
    </row>
    <row r="102">
      <c r="B102" s="8" t="inlineStr">
        <is>
          <t>No estimated payments required if tax less withholding is under</t>
        </is>
      </c>
      <c r="C102" s="28" t="n">
        <v>1000</v>
      </c>
    </row>
  </sheetData>
  <dataValidations count="4">
    <dataValidation sqref="C8" showDropDown="0" showInputMessage="0" showErrorMessage="1" allowBlank="0" errorTitle="Filing status" error="Choose Single, Married filing jointly or Head of household." type="list">
      <formula1>"Single,Married filing jointly,Head of household"</formula1>
    </dataValidation>
    <dataValidation sqref="C25" showDropDown="0" showInputMessage="0" showErrorMessage="1" allowBlank="1" errorTitle="Yes or No" error="Choose Yes or No." type="list">
      <formula1>"Yes,No"</formula1>
    </dataValidation>
    <dataValidation sqref="C9 C10 C11 C12 C14 C15 C16 C17 C18 C19 C20 C21 C22 C23 C24 E74 E75 E76 E77" showDropDown="0" showInputMessage="0" showErrorMessage="1" allowBlank="1" errorTitle="Amount" error="Enter an amount of 0 or more." type="decimal" operator="greaterThanOrEqual">
      <formula1>0</formula1>
    </dataValidation>
    <dataValidation sqref="C13" showDropDown="0" showInputMessage="0" showErrorMessage="1" allowBlank="1" errorTitle="Amount" error="Enter a number." type="decimal" operator="between">
      <formula1>-1000000000</formula1>
      <formula2>1000000000</formula2>
    </dataValidation>
  </dataValidations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6" customWidth="1" min="4" max="4"/>
    <col width="26" customWidth="1" min="5" max="5"/>
    <col width="26" customWidth="1" min="6" max="6"/>
    <col width="44" customWidth="1" min="7" max="7"/>
  </cols>
  <sheetData>
    <row r="1">
      <c r="A1" s="1" t="inlineStr">
        <is>
          <t>Estimated tax payment log</t>
        </is>
      </c>
    </row>
    <row r="2">
      <c r="A2" s="35" t="inlineStr">
        <is>
          <t>Date paid</t>
        </is>
      </c>
      <c r="B2" s="35" t="inlineStr">
        <is>
          <t>Tax year</t>
        </is>
      </c>
      <c r="C2" s="35" t="inlineStr">
        <is>
          <t>Quarter</t>
        </is>
      </c>
      <c r="D2" s="35" t="inlineStr">
        <is>
          <t>Amount</t>
        </is>
      </c>
      <c r="E2" s="35" t="inlineStr">
        <is>
          <t>Method</t>
        </is>
      </c>
      <c r="F2" s="35" t="inlineStr">
        <is>
          <t>Confirmation number</t>
        </is>
      </c>
      <c r="G2" s="35" t="inlineStr">
        <is>
          <t>Notes</t>
        </is>
      </c>
    </row>
    <row r="3">
      <c r="A3" s="36" t="n"/>
      <c r="B3" s="37" t="n"/>
      <c r="C3" s="37" t="n"/>
      <c r="D3" s="23" t="n"/>
      <c r="E3" s="38" t="n"/>
      <c r="F3" s="38" t="n"/>
      <c r="G3" s="38" t="n"/>
    </row>
    <row r="4">
      <c r="A4" s="36" t="n"/>
      <c r="B4" s="37" t="n"/>
      <c r="C4" s="37" t="n"/>
      <c r="D4" s="23" t="n"/>
      <c r="E4" s="38" t="n"/>
      <c r="F4" s="38" t="n"/>
      <c r="G4" s="38" t="n"/>
    </row>
    <row r="5">
      <c r="A5" s="36" t="n"/>
      <c r="B5" s="37" t="n"/>
      <c r="C5" s="37" t="n"/>
      <c r="D5" s="23" t="n"/>
      <c r="E5" s="38" t="n"/>
      <c r="F5" s="38" t="n"/>
      <c r="G5" s="38" t="n"/>
    </row>
    <row r="6">
      <c r="A6" s="36" t="n"/>
      <c r="B6" s="37" t="n"/>
      <c r="C6" s="37" t="n"/>
      <c r="D6" s="23" t="n"/>
      <c r="E6" s="38" t="n"/>
      <c r="F6" s="38" t="n"/>
      <c r="G6" s="38" t="n"/>
    </row>
    <row r="7">
      <c r="A7" s="36" t="n"/>
      <c r="B7" s="37" t="n"/>
      <c r="C7" s="37" t="n"/>
      <c r="D7" s="23" t="n"/>
      <c r="E7" s="38" t="n"/>
      <c r="F7" s="38" t="n"/>
      <c r="G7" s="38" t="n"/>
    </row>
    <row r="8">
      <c r="A8" s="36" t="n"/>
      <c r="B8" s="37" t="n"/>
      <c r="C8" s="37" t="n"/>
      <c r="D8" s="23" t="n"/>
      <c r="E8" s="38" t="n"/>
      <c r="F8" s="38" t="n"/>
      <c r="G8" s="38" t="n"/>
    </row>
    <row r="9">
      <c r="A9" s="36" t="n"/>
      <c r="B9" s="37" t="n"/>
      <c r="C9" s="37" t="n"/>
      <c r="D9" s="23" t="n"/>
      <c r="E9" s="38" t="n"/>
      <c r="F9" s="38" t="n"/>
      <c r="G9" s="38" t="n"/>
    </row>
    <row r="10">
      <c r="A10" s="36" t="n"/>
      <c r="B10" s="37" t="n"/>
      <c r="C10" s="37" t="n"/>
      <c r="D10" s="23" t="n"/>
      <c r="E10" s="38" t="n"/>
      <c r="F10" s="38" t="n"/>
      <c r="G10" s="38" t="n"/>
    </row>
    <row r="11">
      <c r="A11" s="36" t="n"/>
      <c r="B11" s="37" t="n"/>
      <c r="C11" s="37" t="n"/>
      <c r="D11" s="23" t="n"/>
      <c r="E11" s="38" t="n"/>
      <c r="F11" s="38" t="n"/>
      <c r="G11" s="38" t="n"/>
    </row>
    <row r="12">
      <c r="A12" s="36" t="n"/>
      <c r="B12" s="37" t="n"/>
      <c r="C12" s="37" t="n"/>
      <c r="D12" s="23" t="n"/>
      <c r="E12" s="38" t="n"/>
      <c r="F12" s="38" t="n"/>
      <c r="G12" s="38" t="n"/>
    </row>
    <row r="13">
      <c r="A13" s="36" t="n"/>
      <c r="B13" s="37" t="n"/>
      <c r="C13" s="37" t="n"/>
      <c r="D13" s="23" t="n"/>
      <c r="E13" s="38" t="n"/>
      <c r="F13" s="38" t="n"/>
      <c r="G13" s="38" t="n"/>
    </row>
    <row r="14">
      <c r="A14" s="36" t="n"/>
      <c r="B14" s="37" t="n"/>
      <c r="C14" s="37" t="n"/>
      <c r="D14" s="23" t="n"/>
      <c r="E14" s="38" t="n"/>
      <c r="F14" s="38" t="n"/>
      <c r="G14" s="38" t="n"/>
    </row>
    <row r="15">
      <c r="A15" s="36" t="n"/>
      <c r="B15" s="37" t="n"/>
      <c r="C15" s="37" t="n"/>
      <c r="D15" s="23" t="n"/>
      <c r="E15" s="38" t="n"/>
      <c r="F15" s="38" t="n"/>
      <c r="G15" s="38" t="n"/>
    </row>
    <row r="16">
      <c r="A16" s="36" t="n"/>
      <c r="B16" s="37" t="n"/>
      <c r="C16" s="37" t="n"/>
      <c r="D16" s="23" t="n"/>
      <c r="E16" s="38" t="n"/>
      <c r="F16" s="38" t="n"/>
      <c r="G16" s="38" t="n"/>
    </row>
    <row r="17">
      <c r="A17" s="36" t="n"/>
      <c r="B17" s="37" t="n"/>
      <c r="C17" s="37" t="n"/>
      <c r="D17" s="23" t="n"/>
      <c r="E17" s="38" t="n"/>
      <c r="F17" s="38" t="n"/>
      <c r="G17" s="38" t="n"/>
    </row>
    <row r="18">
      <c r="A18" s="36" t="n"/>
      <c r="B18" s="37" t="n"/>
      <c r="C18" s="37" t="n"/>
      <c r="D18" s="23" t="n"/>
      <c r="E18" s="38" t="n"/>
      <c r="F18" s="38" t="n"/>
      <c r="G18" s="38" t="n"/>
    </row>
    <row r="19">
      <c r="A19" s="36" t="n"/>
      <c r="B19" s="37" t="n"/>
      <c r="C19" s="37" t="n"/>
      <c r="D19" s="23" t="n"/>
      <c r="E19" s="38" t="n"/>
      <c r="F19" s="38" t="n"/>
      <c r="G19" s="38" t="n"/>
    </row>
    <row r="20">
      <c r="A20" s="36" t="n"/>
      <c r="B20" s="37" t="n"/>
      <c r="C20" s="37" t="n"/>
      <c r="D20" s="23" t="n"/>
      <c r="E20" s="38" t="n"/>
      <c r="F20" s="38" t="n"/>
      <c r="G20" s="38" t="n"/>
    </row>
    <row r="21">
      <c r="A21" s="36" t="n"/>
      <c r="B21" s="37" t="n"/>
      <c r="C21" s="37" t="n"/>
      <c r="D21" s="23" t="n"/>
      <c r="E21" s="38" t="n"/>
      <c r="F21" s="38" t="n"/>
      <c r="G21" s="38" t="n"/>
    </row>
    <row r="22">
      <c r="A22" s="36" t="n"/>
      <c r="B22" s="37" t="n"/>
      <c r="C22" s="37" t="n"/>
      <c r="D22" s="23" t="n"/>
      <c r="E22" s="38" t="n"/>
      <c r="F22" s="38" t="n"/>
      <c r="G22" s="38" t="n"/>
    </row>
    <row r="23">
      <c r="A23" s="36" t="n"/>
      <c r="B23" s="37" t="n"/>
      <c r="C23" s="37" t="n"/>
      <c r="D23" s="23" t="n"/>
      <c r="E23" s="38" t="n"/>
      <c r="F23" s="38" t="n"/>
      <c r="G23" s="38" t="n"/>
    </row>
    <row r="24">
      <c r="A24" s="36" t="n"/>
      <c r="B24" s="37" t="n"/>
      <c r="C24" s="37" t="n"/>
      <c r="D24" s="23" t="n"/>
      <c r="E24" s="38" t="n"/>
      <c r="F24" s="38" t="n"/>
      <c r="G24" s="38" t="n"/>
    </row>
    <row r="25">
      <c r="A25" s="36" t="n"/>
      <c r="B25" s="37" t="n"/>
      <c r="C25" s="37" t="n"/>
      <c r="D25" s="23" t="n"/>
      <c r="E25" s="38" t="n"/>
      <c r="F25" s="38" t="n"/>
      <c r="G25" s="38" t="n"/>
    </row>
    <row r="26">
      <c r="A26" s="36" t="n"/>
      <c r="B26" s="37" t="n"/>
      <c r="C26" s="37" t="n"/>
      <c r="D26" s="23" t="n"/>
      <c r="E26" s="38" t="n"/>
      <c r="F26" s="38" t="n"/>
      <c r="G26" s="38" t="n"/>
    </row>
    <row r="27">
      <c r="C27" s="25" t="inlineStr">
        <is>
          <t>Total paid</t>
        </is>
      </c>
      <c r="D27" s="26">
        <f>SUM(D3:D26)</f>
        <v/>
      </c>
    </row>
    <row r="29">
      <c r="A29" s="2" t="inlineStr">
        <is>
          <t>Yellow cells are inputs. Copy each quarter's total into the Paid column on the matching worksheet.</t>
        </is>
      </c>
    </row>
  </sheetData>
  <dataValidations count="5">
    <dataValidation sqref="B3 B4 B5 B6 B7 B8 B9 B10 B11 B12 B13 B14 B15 B16 B17 B18 B19 B20 B21 B22 B23 B24 B25 B26" showDropDown="0" showInputMessage="0" showErrorMessage="0" allowBlank="1" type="list">
      <formula1>"2026,2027"</formula1>
    </dataValidation>
    <dataValidation sqref="C3 C4 C5 C6 C7 C8 C9 C10 C11 C12 C13 C14 C15 C16 C17 C18 C19 C20 C21 C22 C23 C24 C25 C26" showDropDown="0" showInputMessage="0" showErrorMessage="0" allowBlank="1" type="list">
      <formula1>"Q1,Q2,Q3,Q4"</formula1>
    </dataValidation>
    <dataValidation sqref="E3 E4 E5 E6 E7 E8 E9 E10 E11 E12 E13 E14 E15 E16 E17 E18 E19 E20 E21 E22 E23 E24 E25 E26" showDropDown="0" showInputMessage="0" showErrorMessage="0" allowBlank="1" type="list">
      <formula1>"IRS Direct Pay,IRS Online Account,EFTPS,Debit/credit card,Check or money order"</formula1>
    </dataValidation>
    <dataValidation sqref="D3 D4 D5 D6 D7 D8 D9 D10 D11 D12 D13 D14 D15 D16 D17 D18 D19 D20 D21 D22 D23 D24 D25 D26" showDropDown="0" showInputMessage="0" showErrorMessage="1" allowBlank="1" error="Enter an amount of 0 or more." type="decimal" operator="greaterThanOrEqual">
      <formula1>0</formula1>
    </dataValidation>
    <dataValidation sqref="A3 A4 A5 A6 A7 A8 A9 A10 A11 A12 A13 A14 A15 A16 A17 A18 A19 A20 A21 A22 A23 A24 A25 A26" showDropDown="0" showInputMessage="0" showErrorMessage="1" allowBlank="1" error="Enter a valid date." type="date" operator="greaterThan">
      <formula1>36526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2026-10-23T19:04:20Z</dcterms:created>
  <dcterms:modified xmlns:dcterms="http://purl.org/dc/terms/" xmlns:xsi="http://www.w3.org/2001/XMLSchema-instance" xsi:type="dcterms:W3CDTF">2026-10-23T19:04:20Z</dcterms:modified>
</cp:coreProperties>
</file>